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Edi\Downloads\"/>
    </mc:Choice>
  </mc:AlternateContent>
  <xr:revisionPtr revIDLastSave="0" documentId="8_{9B97B6C3-7129-4022-8098-CCA27993ECFD}" xr6:coauthVersionLast="47" xr6:coauthVersionMax="47" xr10:uidLastSave="{00000000-0000-0000-0000-000000000000}"/>
  <bookViews>
    <workbookView xWindow="768" yWindow="768" windowWidth="28476" windowHeight="16080" xr2:uid="{2B2198C8-98FD-4E19-992F-322DE9FBC59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20" i="1"/>
  <c r="H21" i="1"/>
  <c r="H22" i="1"/>
  <c r="H23" i="1"/>
  <c r="H14" i="1"/>
  <c r="H76" i="1"/>
  <c r="G123" i="1"/>
  <c r="H123" i="1"/>
  <c r="F123" i="1"/>
  <c r="H109" i="1"/>
  <c r="F109" i="1"/>
  <c r="G95" i="1"/>
  <c r="H95" i="1"/>
  <c r="F95" i="1"/>
  <c r="G82" i="1"/>
  <c r="H82" i="1"/>
  <c r="F82" i="1"/>
  <c r="F177" i="1" s="1"/>
  <c r="H174" i="1"/>
  <c r="G174" i="1"/>
  <c r="H32" i="1"/>
  <c r="H177" i="1" l="1"/>
  <c r="G25" i="1"/>
  <c r="H25" i="1"/>
  <c r="F25" i="1" l="1"/>
  <c r="F34" i="1" s="1"/>
  <c r="G102" i="1"/>
  <c r="G109" i="1" s="1"/>
  <c r="G177" i="1" s="1"/>
  <c r="G32" i="1"/>
  <c r="G34" i="1" s="1"/>
  <c r="H34" i="1" s="1"/>
</calcChain>
</file>

<file path=xl/sharedStrings.xml><?xml version="1.0" encoding="utf-8"?>
<sst xmlns="http://schemas.openxmlformats.org/spreadsheetml/2006/main" count="202" uniqueCount="118">
  <si>
    <t>PRIHODI:</t>
  </si>
  <si>
    <t xml:space="preserve"> </t>
  </si>
  <si>
    <t xml:space="preserve">Plan Proračun </t>
  </si>
  <si>
    <t xml:space="preserve">Plan </t>
  </si>
  <si>
    <t>Plan</t>
  </si>
  <si>
    <t>IZVORI FINANCIRANJA</t>
  </si>
  <si>
    <t>Grada Poreča</t>
  </si>
  <si>
    <t>Vlastiti prihodi</t>
  </si>
  <si>
    <t>Ukupno</t>
  </si>
  <si>
    <t>Grad Poreč</t>
  </si>
  <si>
    <t>Redovna djelatnost sportskih klubova</t>
  </si>
  <si>
    <t>Zajedničke potrebe sportskih klubova</t>
  </si>
  <si>
    <t>Održavanje Sportskih objekata</t>
  </si>
  <si>
    <t>Stručne službe</t>
  </si>
  <si>
    <t>Redovno održavanje sportske dvorane Žatika</t>
  </si>
  <si>
    <t>Korištenje SD Žatika za gradske manifestacije</t>
  </si>
  <si>
    <t>Troškovi EU natjecanja sportskih klubova</t>
  </si>
  <si>
    <t>Izvrsnost u sportu</t>
  </si>
  <si>
    <t>Kapitalna donacija za nabavu kombi vozila</t>
  </si>
  <si>
    <t>Organizacija svjetskog prvenstva u rukometu</t>
  </si>
  <si>
    <t>Vlastiti prihodi od iznajmljivanja objekata</t>
  </si>
  <si>
    <t>Ostali prihodi (kamate, odštete, otpis dugovanja)</t>
  </si>
  <si>
    <t>Porečki delfin</t>
  </si>
  <si>
    <t>EU projekt CISCA</t>
  </si>
  <si>
    <t>UKUPNO:</t>
  </si>
  <si>
    <t>Višak prihoda</t>
  </si>
  <si>
    <t>Sveukupno:</t>
  </si>
  <si>
    <t>RASHODI:</t>
  </si>
  <si>
    <t>Plan proračun</t>
  </si>
  <si>
    <t>POZICIJA:</t>
  </si>
  <si>
    <t>vlastiti prihodi</t>
  </si>
  <si>
    <t>Body building klub Veli Jože</t>
  </si>
  <si>
    <t>Atletski klub "Maximvs"</t>
  </si>
  <si>
    <t>Biciklistički klub Poreč</t>
  </si>
  <si>
    <t>Društvo za podvodne djelatnosti i s.ribolov Poreč</t>
  </si>
  <si>
    <t>Golf klub "Parentium"</t>
  </si>
  <si>
    <t>Hrvački klub Poreč</t>
  </si>
  <si>
    <t>Jedriličarski klub Horizont Poreč</t>
  </si>
  <si>
    <t>Judo klub Istra Poreč</t>
  </si>
  <si>
    <t>Karate klub Finida Poreč</t>
  </si>
  <si>
    <t xml:space="preserve">Kick boxing klub King </t>
  </si>
  <si>
    <t>Klub ritmičko sportske gimnastike Poreč</t>
  </si>
  <si>
    <t>Klub za daljinsko plivanje  i s.r. Poreč</t>
  </si>
  <si>
    <t>Košarkaški klub Poreč</t>
  </si>
  <si>
    <t>Boćarsko kuglački klub Poreč</t>
  </si>
  <si>
    <t>Mačevalački klub "Špada"</t>
  </si>
  <si>
    <t>Nogometni klub Jadran Poreč</t>
  </si>
  <si>
    <t>Odbojkaški klub Poreč</t>
  </si>
  <si>
    <t>Plivački klub Poreč</t>
  </si>
  <si>
    <t>Rukometni klub Poreč</t>
  </si>
  <si>
    <t>STK Jadran Poreč</t>
  </si>
  <si>
    <t>Snowboard klub Goffy</t>
  </si>
  <si>
    <t>Sportsko ribolovno društvo Zubatac</t>
  </si>
  <si>
    <t>Šahovski klub Vladimir Gortan</t>
  </si>
  <si>
    <t>Tenis klub PRO 2000</t>
  </si>
  <si>
    <t>Veslački klub Adriatico</t>
  </si>
  <si>
    <t>Vaterpolo klub Poreč</t>
  </si>
  <si>
    <t>Boćarski savez Poreč</t>
  </si>
  <si>
    <t>Ženski kuglački klub Istra</t>
  </si>
  <si>
    <t>Streličarski klub Poreč Parenzo</t>
  </si>
  <si>
    <t>Ženski rukometni klub Poreč</t>
  </si>
  <si>
    <t>Proračun</t>
  </si>
  <si>
    <t>Vlastiti</t>
  </si>
  <si>
    <t>Grada poreča</t>
  </si>
  <si>
    <t>prihodi</t>
  </si>
  <si>
    <t>Prijevoz sportskih klubova</t>
  </si>
  <si>
    <t>Liječnički pregledi sportaša</t>
  </si>
  <si>
    <t>Redarske usluge</t>
  </si>
  <si>
    <t>Najam sportskih objekata</t>
  </si>
  <si>
    <t>Školovanje treneri</t>
  </si>
  <si>
    <t>Ostali troškovi (pomoć, pehari, manifestacije)</t>
  </si>
  <si>
    <t>UKUPNO</t>
  </si>
  <si>
    <t>POZICIJA</t>
  </si>
  <si>
    <t xml:space="preserve">Vlastiti </t>
  </si>
  <si>
    <t>Održavanje sportskih objekata</t>
  </si>
  <si>
    <t>Troškovi električne energije</t>
  </si>
  <si>
    <t>Usluge tekućeg održavanja</t>
  </si>
  <si>
    <t>Materijal i dijelovi za tekuće održavanje</t>
  </si>
  <si>
    <t>Komunalne usluge (voda i odvoz smeća)</t>
  </si>
  <si>
    <t>Premije osiguranja</t>
  </si>
  <si>
    <t>Nabavka kapitalne opreme</t>
  </si>
  <si>
    <t>Stručne službe za organizaciju</t>
  </si>
  <si>
    <t>Grada</t>
  </si>
  <si>
    <t>Plaće za zaposlene</t>
  </si>
  <si>
    <t>Tekući troškovi stručnih službi ukupno:</t>
  </si>
  <si>
    <t>uredski materijal</t>
  </si>
  <si>
    <t>usluge banke</t>
  </si>
  <si>
    <t>usluge programiranja</t>
  </si>
  <si>
    <t>trošak telefona</t>
  </si>
  <si>
    <t>reprezentacija</t>
  </si>
  <si>
    <t>tusluge revizije i odvjetnika i dr.</t>
  </si>
  <si>
    <t>Ukupno:</t>
  </si>
  <si>
    <t xml:space="preserve">Proračun </t>
  </si>
  <si>
    <t>Održavanje SD Žatika</t>
  </si>
  <si>
    <t>Materijal za redovno održavanje</t>
  </si>
  <si>
    <t>Trošak električne energije</t>
  </si>
  <si>
    <t>Lož ulje</t>
  </si>
  <si>
    <t>Usluge za redovno održavanje</t>
  </si>
  <si>
    <t>Utrošak vode</t>
  </si>
  <si>
    <t>Osiguranje</t>
  </si>
  <si>
    <t>Nabava opreme</t>
  </si>
  <si>
    <t>Korištenje sportske dvorane Žatika</t>
  </si>
  <si>
    <t>Donacija za izvrsnost u sportu</t>
  </si>
  <si>
    <t>Kapitalne donacije za nabavu kombi vozila</t>
  </si>
  <si>
    <t>OSTALI TROŠKOVI</t>
  </si>
  <si>
    <t>Izbor sportaša godine</t>
  </si>
  <si>
    <t>Dječiji olimpijski festival</t>
  </si>
  <si>
    <t>Amortizacija</t>
  </si>
  <si>
    <t>Ostali troškovi</t>
  </si>
  <si>
    <t>SVEUKUPNO TROŠKOVI:</t>
  </si>
  <si>
    <t>Predsjednik</t>
  </si>
  <si>
    <t>Aleksandar Beaković</t>
  </si>
  <si>
    <t>2025</t>
  </si>
  <si>
    <t>SPORTSKA ZAJEDNICA GRADA POREČA</t>
  </si>
  <si>
    <t>Ukupno vlastiti prihodi:</t>
  </si>
  <si>
    <t>U Poreču 09. prosinac 2024. godine.</t>
  </si>
  <si>
    <t>UR.BR.:2167-18-091/05-2024</t>
  </si>
  <si>
    <t>FINANCIJSKI PLAN SPORTSKE ZAJEDNICE GRADA POREČA ZA 2025.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</si>
</sst>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1A]_-;\-* #,##0.00\ [$€-41A]_-;_-* &quot;-&quot;??\ [$€-41A]_-;_-@_-"/>
  </numFmts>
  <fonts count="9" x14ac:knownFonts="1">
    <font>
      <sz val="11"/>
      <color theme="1"/>
      <name val="Aptos Narrow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0" tint="-0.249977111117893"/>
      <name val="Arial"/>
      <family val="2"/>
      <charset val="238"/>
    </font>
    <font>
      <sz val="12"/>
      <name val="Arial"/>
      <family val="2"/>
      <charset val="238"/>
    </font>
    <font>
      <sz val="12"/>
      <name val="Arial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2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0" xfId="0" applyFont="1" applyFill="1"/>
    <xf numFmtId="0" fontId="2" fillId="2" borderId="5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7" xfId="0" applyFont="1" applyFill="1" applyBorder="1"/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/>
    <xf numFmtId="0" fontId="1" fillId="2" borderId="10" xfId="0" applyFont="1" applyFill="1" applyBorder="1"/>
    <xf numFmtId="4" fontId="2" fillId="2" borderId="11" xfId="0" applyNumberFormat="1" applyFont="1" applyFill="1" applyBorder="1"/>
    <xf numFmtId="0" fontId="1" fillId="2" borderId="11" xfId="0" applyFont="1" applyFill="1" applyBorder="1"/>
    <xf numFmtId="0" fontId="1" fillId="0" borderId="6" xfId="0" applyFont="1" applyBorder="1"/>
    <xf numFmtId="0" fontId="1" fillId="0" borderId="7" xfId="0" applyFont="1" applyBorder="1"/>
    <xf numFmtId="4" fontId="1" fillId="0" borderId="8" xfId="0" applyNumberFormat="1" applyFont="1" applyBorder="1"/>
    <xf numFmtId="0" fontId="2" fillId="0" borderId="6" xfId="0" applyFont="1" applyBorder="1"/>
    <xf numFmtId="4" fontId="2" fillId="0" borderId="8" xfId="0" applyNumberFormat="1" applyFont="1" applyBorder="1"/>
    <xf numFmtId="0" fontId="1" fillId="0" borderId="12" xfId="0" applyFont="1" applyBorder="1"/>
    <xf numFmtId="0" fontId="1" fillId="0" borderId="8" xfId="0" applyFont="1" applyBorder="1"/>
    <xf numFmtId="0" fontId="1" fillId="0" borderId="0" xfId="0" applyFont="1"/>
    <xf numFmtId="0" fontId="2" fillId="0" borderId="0" xfId="0" applyFont="1"/>
    <xf numFmtId="4" fontId="2" fillId="0" borderId="0" xfId="0" applyNumberFormat="1" applyFont="1"/>
    <xf numFmtId="0" fontId="2" fillId="2" borderId="1" xfId="0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6" xfId="0" applyFont="1" applyFill="1" applyBorder="1"/>
    <xf numFmtId="0" fontId="1" fillId="2" borderId="12" xfId="0" applyFont="1" applyFill="1" applyBorder="1"/>
    <xf numFmtId="0" fontId="1" fillId="0" borderId="9" xfId="0" applyFont="1" applyBorder="1"/>
    <xf numFmtId="4" fontId="1" fillId="0" borderId="10" xfId="0" applyNumberFormat="1" applyFont="1" applyBorder="1"/>
    <xf numFmtId="4" fontId="1" fillId="0" borderId="14" xfId="0" applyNumberFormat="1" applyFont="1" applyBorder="1"/>
    <xf numFmtId="164" fontId="3" fillId="0" borderId="8" xfId="0" applyNumberFormat="1" applyFont="1" applyBorder="1"/>
    <xf numFmtId="4" fontId="1" fillId="0" borderId="7" xfId="0" applyNumberFormat="1" applyFont="1" applyBorder="1"/>
    <xf numFmtId="4" fontId="1" fillId="0" borderId="12" xfId="0" applyNumberFormat="1" applyFont="1" applyBorder="1"/>
    <xf numFmtId="4" fontId="2" fillId="2" borderId="7" xfId="0" applyNumberFormat="1" applyFont="1" applyFill="1" applyBorder="1"/>
    <xf numFmtId="4" fontId="2" fillId="2" borderId="8" xfId="0" applyNumberFormat="1" applyFont="1" applyFill="1" applyBorder="1" applyAlignment="1">
      <alignment horizontal="right" vertical="center"/>
    </xf>
    <xf numFmtId="4" fontId="2" fillId="2" borderId="8" xfId="0" applyNumberFormat="1" applyFont="1" applyFill="1" applyBorder="1"/>
    <xf numFmtId="0" fontId="2" fillId="2" borderId="4" xfId="0" applyFont="1" applyFill="1" applyBorder="1"/>
    <xf numFmtId="0" fontId="4" fillId="3" borderId="6" xfId="0" applyFont="1" applyFill="1" applyBorder="1"/>
    <xf numFmtId="0" fontId="4" fillId="3" borderId="7" xfId="0" applyFont="1" applyFill="1" applyBorder="1"/>
    <xf numFmtId="0" fontId="2" fillId="3" borderId="8" xfId="0" applyFont="1" applyFill="1" applyBorder="1" applyAlignment="1">
      <alignment horizontal="center"/>
    </xf>
    <xf numFmtId="0" fontId="1" fillId="0" borderId="2" xfId="0" applyFont="1" applyBorder="1"/>
    <xf numFmtId="0" fontId="2" fillId="2" borderId="3" xfId="0" applyFont="1" applyFill="1" applyBorder="1"/>
    <xf numFmtId="0" fontId="1" fillId="2" borderId="15" xfId="0" applyFont="1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1" fillId="0" borderId="1" xfId="0" applyFont="1" applyBorder="1"/>
    <xf numFmtId="4" fontId="1" fillId="0" borderId="3" xfId="0" applyNumberFormat="1" applyFont="1" applyBorder="1"/>
    <xf numFmtId="0" fontId="2" fillId="2" borderId="5" xfId="0" applyFont="1" applyFill="1" applyBorder="1"/>
    <xf numFmtId="0" fontId="1" fillId="3" borderId="9" xfId="0" applyFont="1" applyFill="1" applyBorder="1"/>
    <xf numFmtId="0" fontId="1" fillId="3" borderId="10" xfId="0" applyFont="1" applyFill="1" applyBorder="1"/>
    <xf numFmtId="0" fontId="2" fillId="3" borderId="11" xfId="0" applyFont="1" applyFill="1" applyBorder="1" applyAlignment="1">
      <alignment horizontal="center"/>
    </xf>
    <xf numFmtId="0" fontId="1" fillId="0" borderId="10" xfId="0" applyFont="1" applyBorder="1"/>
    <xf numFmtId="0" fontId="2" fillId="2" borderId="10" xfId="0" applyFont="1" applyFill="1" applyBorder="1"/>
    <xf numFmtId="0" fontId="1" fillId="3" borderId="12" xfId="0" applyFont="1" applyFill="1" applyBorder="1"/>
    <xf numFmtId="4" fontId="2" fillId="3" borderId="8" xfId="0" applyNumberFormat="1" applyFont="1" applyFill="1" applyBorder="1"/>
    <xf numFmtId="0" fontId="1" fillId="0" borderId="13" xfId="0" applyFont="1" applyBorder="1"/>
    <xf numFmtId="4" fontId="2" fillId="0" borderId="7" xfId="0" applyNumberFormat="1" applyFont="1" applyBorder="1"/>
    <xf numFmtId="4" fontId="2" fillId="2" borderId="13" xfId="0" applyNumberFormat="1" applyFont="1" applyFill="1" applyBorder="1" applyAlignment="1">
      <alignment horizontal="center"/>
    </xf>
    <xf numFmtId="4" fontId="2" fillId="2" borderId="3" xfId="0" applyNumberFormat="1" applyFont="1" applyFill="1" applyBorder="1" applyAlignment="1">
      <alignment horizontal="center"/>
    </xf>
    <xf numFmtId="4" fontId="2" fillId="2" borderId="15" xfId="0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/>
    </xf>
    <xf numFmtId="4" fontId="2" fillId="2" borderId="14" xfId="0" applyNumberFormat="1" applyFont="1" applyFill="1" applyBorder="1" applyAlignment="1">
      <alignment horizontal="center"/>
    </xf>
    <xf numFmtId="4" fontId="2" fillId="2" borderId="11" xfId="0" applyNumberFormat="1" applyFont="1" applyFill="1" applyBorder="1" applyAlignment="1">
      <alignment horizontal="center"/>
    </xf>
    <xf numFmtId="1" fontId="2" fillId="2" borderId="9" xfId="0" applyNumberFormat="1" applyFont="1" applyFill="1" applyBorder="1"/>
    <xf numFmtId="1" fontId="1" fillId="2" borderId="10" xfId="0" applyNumberFormat="1" applyFont="1" applyFill="1" applyBorder="1"/>
    <xf numFmtId="1" fontId="1" fillId="2" borderId="12" xfId="0" applyNumberFormat="1" applyFont="1" applyFill="1" applyBorder="1"/>
    <xf numFmtId="1" fontId="2" fillId="2" borderId="11" xfId="0" applyNumberFormat="1" applyFont="1" applyFill="1" applyBorder="1" applyAlignment="1">
      <alignment horizontal="center"/>
    </xf>
    <xf numFmtId="4" fontId="1" fillId="0" borderId="0" xfId="0" applyNumberFormat="1" applyFont="1"/>
    <xf numFmtId="4" fontId="2" fillId="0" borderId="0" xfId="0" applyNumberFormat="1" applyFont="1" applyAlignment="1">
      <alignment horizontal="center"/>
    </xf>
    <xf numFmtId="0" fontId="2" fillId="3" borderId="1" xfId="0" applyFont="1" applyFill="1" applyBorder="1"/>
    <xf numFmtId="0" fontId="2" fillId="3" borderId="2" xfId="0" applyFont="1" applyFill="1" applyBorder="1"/>
    <xf numFmtId="0" fontId="2" fillId="3" borderId="13" xfId="0" applyFont="1" applyFill="1" applyBorder="1"/>
    <xf numFmtId="4" fontId="2" fillId="3" borderId="13" xfId="0" applyNumberFormat="1" applyFont="1" applyFill="1" applyBorder="1" applyAlignment="1">
      <alignment horizontal="center"/>
    </xf>
    <xf numFmtId="4" fontId="2" fillId="3" borderId="3" xfId="0" applyNumberFormat="1" applyFont="1" applyFill="1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/>
    <xf numFmtId="0" fontId="2" fillId="3" borderId="15" xfId="0" applyFont="1" applyFill="1" applyBorder="1"/>
    <xf numFmtId="0" fontId="2" fillId="3" borderId="1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10" xfId="0" applyFont="1" applyFill="1" applyBorder="1"/>
    <xf numFmtId="4" fontId="2" fillId="3" borderId="14" xfId="0" applyNumberFormat="1" applyFont="1" applyFill="1" applyBorder="1" applyAlignment="1">
      <alignment horizontal="center"/>
    </xf>
    <xf numFmtId="4" fontId="2" fillId="3" borderId="11" xfId="0" applyNumberFormat="1" applyFont="1" applyFill="1" applyBorder="1" applyAlignment="1">
      <alignment horizontal="center"/>
    </xf>
    <xf numFmtId="0" fontId="1" fillId="3" borderId="13" xfId="0" applyFont="1" applyFill="1" applyBorder="1"/>
    <xf numFmtId="1" fontId="2" fillId="3" borderId="12" xfId="0" applyNumberFormat="1" applyFont="1" applyFill="1" applyBorder="1" applyAlignment="1">
      <alignment horizontal="center"/>
    </xf>
    <xf numFmtId="1" fontId="2" fillId="3" borderId="8" xfId="0" applyNumberFormat="1" applyFont="1" applyFill="1" applyBorder="1" applyAlignment="1">
      <alignment horizontal="center"/>
    </xf>
    <xf numFmtId="4" fontId="2" fillId="0" borderId="2" xfId="0" applyNumberFormat="1" applyFont="1" applyBorder="1"/>
    <xf numFmtId="4" fontId="1" fillId="0" borderId="2" xfId="0" applyNumberFormat="1" applyFont="1" applyBorder="1"/>
    <xf numFmtId="0" fontId="2" fillId="3" borderId="6" xfId="0" applyFont="1" applyFill="1" applyBorder="1"/>
    <xf numFmtId="0" fontId="5" fillId="3" borderId="7" xfId="0" applyFont="1" applyFill="1" applyBorder="1"/>
    <xf numFmtId="49" fontId="2" fillId="3" borderId="8" xfId="0" applyNumberFormat="1" applyFont="1" applyFill="1" applyBorder="1"/>
    <xf numFmtId="0" fontId="1" fillId="2" borderId="9" xfId="0" applyFont="1" applyFill="1" applyBorder="1"/>
    <xf numFmtId="0" fontId="2" fillId="4" borderId="6" xfId="0" applyFont="1" applyFill="1" applyBorder="1"/>
    <xf numFmtId="0" fontId="2" fillId="4" borderId="7" xfId="0" applyFont="1" applyFill="1" applyBorder="1"/>
    <xf numFmtId="0" fontId="2" fillId="4" borderId="8" xfId="0" applyFont="1" applyFill="1" applyBorder="1"/>
    <xf numFmtId="4" fontId="2" fillId="4" borderId="8" xfId="0" applyNumberFormat="1" applyFont="1" applyFill="1" applyBorder="1"/>
    <xf numFmtId="0" fontId="6" fillId="0" borderId="0" xfId="0" applyFont="1"/>
    <xf numFmtId="4" fontId="6" fillId="0" borderId="0" xfId="0" applyNumberFormat="1" applyFont="1"/>
    <xf numFmtId="0" fontId="5" fillId="0" borderId="0" xfId="0" applyFont="1"/>
    <xf numFmtId="4" fontId="0" fillId="0" borderId="0" xfId="0" applyNumberFormat="1"/>
    <xf numFmtId="0" fontId="2" fillId="0" borderId="8" xfId="0" applyFont="1" applyBorder="1"/>
    <xf numFmtId="4" fontId="2" fillId="2" borderId="3" xfId="0" applyNumberFormat="1" applyFont="1" applyFill="1" applyBorder="1"/>
    <xf numFmtId="4" fontId="2" fillId="0" borderId="12" xfId="0" applyNumberFormat="1" applyFont="1" applyBorder="1"/>
    <xf numFmtId="0" fontId="7" fillId="0" borderId="0" xfId="0" applyFont="1"/>
    <xf numFmtId="0" fontId="2" fillId="0" borderId="7" xfId="0" applyFont="1" applyBorder="1"/>
    <xf numFmtId="0" fontId="2" fillId="0" borderId="12" xfId="0" applyFont="1" applyBorder="1"/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13DF9-D0DA-4F6D-9B2F-BF5200188193}">
  <dimension ref="A2:P185"/>
  <sheetViews>
    <sheetView tabSelected="1" zoomScaleNormal="100" workbookViewId="0">
      <selection activeCell="A6" sqref="A6:H6"/>
    </sheetView>
  </sheetViews>
  <sheetFormatPr defaultRowHeight="14.4" x14ac:dyDescent="0.3"/>
  <cols>
    <col min="5" max="5" width="12.5546875" customWidth="1"/>
    <col min="6" max="6" width="21.44140625" customWidth="1"/>
    <col min="7" max="7" width="21.5546875" customWidth="1"/>
    <col min="8" max="8" width="24" customWidth="1"/>
    <col min="10" max="10" width="12.33203125" customWidth="1"/>
    <col min="12" max="12" width="12.88671875" customWidth="1"/>
    <col min="13" max="13" width="23.44140625" customWidth="1"/>
  </cols>
  <sheetData>
    <row r="2" spans="1:8" x14ac:dyDescent="0.3">
      <c r="A2" s="21"/>
      <c r="B2" s="21"/>
      <c r="C2" s="21"/>
      <c r="D2" s="21"/>
    </row>
    <row r="3" spans="1:8" x14ac:dyDescent="0.3">
      <c r="A3" s="106" t="s">
        <v>113</v>
      </c>
      <c r="B3" s="106"/>
      <c r="C3" s="106"/>
      <c r="D3" s="106"/>
      <c r="E3" s="21"/>
      <c r="F3" s="21"/>
      <c r="G3" s="21"/>
      <c r="H3" s="21"/>
    </row>
    <row r="4" spans="1:8" x14ac:dyDescent="0.3">
      <c r="A4" s="21"/>
      <c r="B4" s="21"/>
      <c r="C4" s="21"/>
      <c r="D4" s="21"/>
      <c r="E4" s="21"/>
      <c r="F4" s="21"/>
      <c r="G4" s="21"/>
      <c r="H4" s="21"/>
    </row>
    <row r="5" spans="1:8" x14ac:dyDescent="0.3">
      <c r="A5" s="21" t="s">
        <v>116</v>
      </c>
      <c r="B5" s="21"/>
      <c r="C5" s="22"/>
      <c r="D5" s="22"/>
      <c r="E5" s="22"/>
      <c r="F5" s="22"/>
      <c r="G5" s="22"/>
      <c r="H5" s="21"/>
    </row>
    <row r="6" spans="1:8" x14ac:dyDescent="0.3">
      <c r="A6" s="109" t="s">
        <v>117</v>
      </c>
      <c r="B6" s="109"/>
      <c r="C6" s="109"/>
      <c r="D6" s="109"/>
      <c r="E6" s="109"/>
      <c r="F6" s="109"/>
      <c r="G6" s="109"/>
      <c r="H6" s="109"/>
    </row>
    <row r="7" spans="1:8" x14ac:dyDescent="0.3">
      <c r="A7" s="21"/>
      <c r="B7" s="21"/>
      <c r="C7" s="22"/>
      <c r="D7" s="22"/>
      <c r="E7" s="22"/>
      <c r="F7" s="22"/>
      <c r="G7" s="22"/>
      <c r="H7" s="21"/>
    </row>
    <row r="9" spans="1:8" x14ac:dyDescent="0.3">
      <c r="A9" s="1" t="s">
        <v>0</v>
      </c>
      <c r="B9" s="2" t="s">
        <v>1</v>
      </c>
      <c r="C9" s="2"/>
      <c r="D9" s="2"/>
      <c r="E9" s="2"/>
      <c r="F9" s="3"/>
      <c r="G9" s="3"/>
      <c r="H9" s="3"/>
    </row>
    <row r="10" spans="1:8" x14ac:dyDescent="0.3">
      <c r="A10" s="4"/>
      <c r="B10" s="5"/>
      <c r="C10" s="5"/>
      <c r="D10" s="5"/>
      <c r="E10" s="5"/>
      <c r="F10" s="6" t="s">
        <v>2</v>
      </c>
      <c r="G10" s="6" t="s">
        <v>3</v>
      </c>
      <c r="H10" s="6" t="s">
        <v>4</v>
      </c>
    </row>
    <row r="11" spans="1:8" x14ac:dyDescent="0.3">
      <c r="A11" s="4" t="s">
        <v>5</v>
      </c>
      <c r="B11" s="5"/>
      <c r="C11" s="5"/>
      <c r="D11" s="5"/>
      <c r="E11" s="5"/>
      <c r="F11" s="6" t="s">
        <v>6</v>
      </c>
      <c r="G11" s="6" t="s">
        <v>7</v>
      </c>
      <c r="H11" s="6" t="s">
        <v>8</v>
      </c>
    </row>
    <row r="12" spans="1:8" x14ac:dyDescent="0.3">
      <c r="A12" s="7"/>
      <c r="B12" s="8"/>
      <c r="C12" s="8"/>
      <c r="D12" s="8"/>
      <c r="E12" s="8"/>
      <c r="F12" s="9">
        <v>2025</v>
      </c>
      <c r="G12" s="9">
        <v>2025</v>
      </c>
      <c r="H12" s="9">
        <v>2025</v>
      </c>
    </row>
    <row r="13" spans="1:8" x14ac:dyDescent="0.3">
      <c r="A13" s="10" t="s">
        <v>9</v>
      </c>
      <c r="B13" s="11"/>
      <c r="C13" s="11"/>
      <c r="D13" s="11"/>
      <c r="E13" s="11"/>
      <c r="F13" s="12"/>
      <c r="G13" s="13"/>
      <c r="H13" s="13"/>
    </row>
    <row r="14" spans="1:8" x14ac:dyDescent="0.3">
      <c r="A14" s="14" t="s">
        <v>10</v>
      </c>
      <c r="B14" s="15"/>
      <c r="C14" s="15"/>
      <c r="D14" s="15"/>
      <c r="E14" s="15"/>
      <c r="F14" s="16">
        <v>397000</v>
      </c>
      <c r="G14" s="16">
        <v>0</v>
      </c>
      <c r="H14" s="16">
        <f>+F14+G14</f>
        <v>397000</v>
      </c>
    </row>
    <row r="15" spans="1:8" x14ac:dyDescent="0.3">
      <c r="A15" s="14" t="s">
        <v>11</v>
      </c>
      <c r="B15" s="15"/>
      <c r="C15" s="15"/>
      <c r="D15" s="15"/>
      <c r="E15" s="15"/>
      <c r="F15" s="16">
        <v>284410</v>
      </c>
      <c r="G15" s="16">
        <v>40000</v>
      </c>
      <c r="H15" s="16">
        <f t="shared" ref="H15:H23" si="0">+F15+G15</f>
        <v>324410</v>
      </c>
    </row>
    <row r="16" spans="1:8" x14ac:dyDescent="0.3">
      <c r="A16" s="14" t="s">
        <v>12</v>
      </c>
      <c r="B16" s="15"/>
      <c r="C16" s="15"/>
      <c r="D16" s="15"/>
      <c r="E16" s="15"/>
      <c r="F16" s="16">
        <v>195470</v>
      </c>
      <c r="G16" s="16">
        <v>16600</v>
      </c>
      <c r="H16" s="16">
        <f t="shared" si="0"/>
        <v>212070</v>
      </c>
    </row>
    <row r="17" spans="1:8" x14ac:dyDescent="0.3">
      <c r="A17" s="14" t="s">
        <v>13</v>
      </c>
      <c r="B17" s="15"/>
      <c r="C17" s="15"/>
      <c r="D17" s="15"/>
      <c r="E17" s="15"/>
      <c r="F17" s="16">
        <v>576030</v>
      </c>
      <c r="G17" s="16">
        <v>38790</v>
      </c>
      <c r="H17" s="16">
        <f t="shared" si="0"/>
        <v>614820</v>
      </c>
    </row>
    <row r="18" spans="1:8" x14ac:dyDescent="0.3">
      <c r="A18" s="14" t="s">
        <v>14</v>
      </c>
      <c r="B18" s="15"/>
      <c r="C18" s="15"/>
      <c r="D18" s="15"/>
      <c r="E18" s="15"/>
      <c r="F18" s="16">
        <v>230940</v>
      </c>
      <c r="G18" s="16">
        <v>6210</v>
      </c>
      <c r="H18" s="16">
        <f t="shared" si="0"/>
        <v>237150</v>
      </c>
    </row>
    <row r="19" spans="1:8" x14ac:dyDescent="0.3">
      <c r="A19" s="14" t="s">
        <v>15</v>
      </c>
      <c r="B19" s="15"/>
      <c r="C19" s="15"/>
      <c r="D19" s="15"/>
      <c r="E19" s="15"/>
      <c r="F19" s="16">
        <v>33200</v>
      </c>
      <c r="G19" s="16">
        <v>0</v>
      </c>
      <c r="H19" s="16">
        <f t="shared" si="0"/>
        <v>33200</v>
      </c>
    </row>
    <row r="20" spans="1:8" x14ac:dyDescent="0.3">
      <c r="A20" s="14" t="s">
        <v>16</v>
      </c>
      <c r="B20" s="15"/>
      <c r="C20" s="15"/>
      <c r="D20" s="15"/>
      <c r="E20" s="15"/>
      <c r="F20" s="16">
        <v>26550</v>
      </c>
      <c r="G20" s="16">
        <v>0</v>
      </c>
      <c r="H20" s="16">
        <f t="shared" si="0"/>
        <v>26550</v>
      </c>
    </row>
    <row r="21" spans="1:8" x14ac:dyDescent="0.3">
      <c r="A21" s="14" t="s">
        <v>17</v>
      </c>
      <c r="B21" s="15"/>
      <c r="C21" s="15"/>
      <c r="D21" s="15"/>
      <c r="E21" s="15"/>
      <c r="F21" s="16">
        <v>39820</v>
      </c>
      <c r="G21" s="16">
        <v>0</v>
      </c>
      <c r="H21" s="16">
        <f t="shared" si="0"/>
        <v>39820</v>
      </c>
    </row>
    <row r="22" spans="1:8" x14ac:dyDescent="0.3">
      <c r="A22" s="14" t="s">
        <v>18</v>
      </c>
      <c r="B22" s="15"/>
      <c r="C22" s="15"/>
      <c r="D22" s="15"/>
      <c r="E22" s="15"/>
      <c r="F22" s="16">
        <v>41000</v>
      </c>
      <c r="G22" s="16">
        <v>3000</v>
      </c>
      <c r="H22" s="16">
        <f t="shared" si="0"/>
        <v>44000</v>
      </c>
    </row>
    <row r="23" spans="1:8" x14ac:dyDescent="0.3">
      <c r="A23" s="14" t="s">
        <v>19</v>
      </c>
      <c r="B23" s="15"/>
      <c r="C23" s="15"/>
      <c r="D23" s="15"/>
      <c r="E23" s="15"/>
      <c r="F23" s="16">
        <v>275000</v>
      </c>
      <c r="G23" s="16">
        <v>0</v>
      </c>
      <c r="H23" s="16">
        <f t="shared" si="0"/>
        <v>275000</v>
      </c>
    </row>
    <row r="24" spans="1:8" x14ac:dyDescent="0.3">
      <c r="A24" s="14"/>
      <c r="B24" s="15"/>
      <c r="C24" s="15"/>
      <c r="D24" s="15"/>
      <c r="E24" s="15"/>
      <c r="F24" s="16"/>
      <c r="G24" s="16"/>
      <c r="H24" s="16"/>
    </row>
    <row r="25" spans="1:8" x14ac:dyDescent="0.3">
      <c r="A25" s="17" t="s">
        <v>8</v>
      </c>
      <c r="B25" s="15"/>
      <c r="C25" s="15"/>
      <c r="D25" s="15"/>
      <c r="E25" s="15"/>
      <c r="F25" s="18">
        <f>SUM(F14:F24)</f>
        <v>2099420</v>
      </c>
      <c r="G25" s="18">
        <f t="shared" ref="G25:H25" si="1">SUM(G14:G24)</f>
        <v>104600</v>
      </c>
      <c r="H25" s="18">
        <f t="shared" si="1"/>
        <v>2204020</v>
      </c>
    </row>
    <row r="26" spans="1:8" x14ac:dyDescent="0.3">
      <c r="A26" s="17"/>
      <c r="B26" s="15"/>
      <c r="C26" s="15"/>
      <c r="D26" s="15"/>
      <c r="E26" s="15"/>
      <c r="F26" s="18"/>
      <c r="G26" s="18"/>
      <c r="H26" s="18"/>
    </row>
    <row r="27" spans="1:8" x14ac:dyDescent="0.3">
      <c r="A27" s="17" t="s">
        <v>20</v>
      </c>
      <c r="B27" s="15"/>
      <c r="C27" s="15"/>
      <c r="D27" s="15"/>
      <c r="E27" s="15"/>
      <c r="F27" s="16">
        <v>0</v>
      </c>
      <c r="G27" s="18">
        <v>102600</v>
      </c>
      <c r="H27" s="18">
        <v>102600</v>
      </c>
    </row>
    <row r="28" spans="1:8" x14ac:dyDescent="0.3">
      <c r="A28" s="17" t="s">
        <v>21</v>
      </c>
      <c r="B28" s="15"/>
      <c r="C28" s="15"/>
      <c r="D28" s="15"/>
      <c r="E28" s="15"/>
      <c r="F28" s="16">
        <v>0</v>
      </c>
      <c r="G28" s="18">
        <v>4000</v>
      </c>
      <c r="H28" s="18">
        <v>4000</v>
      </c>
    </row>
    <row r="29" spans="1:8" x14ac:dyDescent="0.3">
      <c r="A29" s="17" t="s">
        <v>22</v>
      </c>
      <c r="B29" s="15"/>
      <c r="C29" s="15"/>
      <c r="D29" s="15"/>
      <c r="E29" s="15"/>
      <c r="F29" s="16">
        <v>0</v>
      </c>
      <c r="G29" s="18">
        <v>80000</v>
      </c>
      <c r="H29" s="18">
        <v>80000</v>
      </c>
    </row>
    <row r="30" spans="1:8" x14ac:dyDescent="0.3">
      <c r="A30" s="17" t="s">
        <v>23</v>
      </c>
      <c r="B30" s="15"/>
      <c r="C30" s="15"/>
      <c r="D30" s="15"/>
      <c r="E30" s="15"/>
      <c r="F30" s="16">
        <v>0</v>
      </c>
      <c r="G30" s="18">
        <v>120000</v>
      </c>
      <c r="H30" s="18">
        <v>120000</v>
      </c>
    </row>
    <row r="31" spans="1:8" x14ac:dyDescent="0.3">
      <c r="A31" s="17"/>
      <c r="B31" s="15"/>
      <c r="C31" s="15"/>
      <c r="D31" s="15"/>
      <c r="E31" s="15"/>
      <c r="F31" s="16"/>
      <c r="G31" s="18"/>
      <c r="H31" s="18"/>
    </row>
    <row r="32" spans="1:8" x14ac:dyDescent="0.3">
      <c r="A32" s="17" t="s">
        <v>114</v>
      </c>
      <c r="B32" s="15"/>
      <c r="C32" s="15"/>
      <c r="D32" s="15"/>
      <c r="E32" s="15"/>
      <c r="F32" s="18">
        <v>0</v>
      </c>
      <c r="G32" s="18">
        <f>G27+G28+G29+G30+G31</f>
        <v>306600</v>
      </c>
      <c r="H32" s="18">
        <f>H27+H28+H29+H30+H31</f>
        <v>306600</v>
      </c>
    </row>
    <row r="33" spans="1:8" x14ac:dyDescent="0.3">
      <c r="A33" s="17" t="s">
        <v>25</v>
      </c>
      <c r="B33" s="15"/>
      <c r="C33" s="15"/>
      <c r="D33" s="19"/>
      <c r="E33" s="20"/>
      <c r="F33" s="18"/>
      <c r="G33" s="18">
        <v>30000</v>
      </c>
      <c r="H33" s="18">
        <v>30000</v>
      </c>
    </row>
    <row r="34" spans="1:8" x14ac:dyDescent="0.3">
      <c r="A34" s="21"/>
      <c r="B34" s="21"/>
      <c r="C34" s="21"/>
      <c r="D34" s="103" t="s">
        <v>26</v>
      </c>
      <c r="E34" s="20"/>
      <c r="F34" s="18">
        <f>F25</f>
        <v>2099420</v>
      </c>
      <c r="G34" s="18">
        <f>G32+G33</f>
        <v>336600</v>
      </c>
      <c r="H34" s="18">
        <f>SUM(F34:G34)</f>
        <v>2436020</v>
      </c>
    </row>
    <row r="35" spans="1:8" x14ac:dyDescent="0.3">
      <c r="A35" s="21"/>
      <c r="B35" s="21"/>
      <c r="C35" s="21"/>
      <c r="D35" s="21"/>
      <c r="E35" s="21"/>
      <c r="F35" s="21"/>
      <c r="G35" s="21"/>
      <c r="H35" s="21"/>
    </row>
    <row r="36" spans="1:8" x14ac:dyDescent="0.3">
      <c r="A36" s="24" t="s">
        <v>27</v>
      </c>
      <c r="B36" s="2"/>
      <c r="C36" s="2"/>
      <c r="D36" s="2"/>
      <c r="E36" s="25"/>
      <c r="F36" s="3" t="s">
        <v>28</v>
      </c>
      <c r="G36" s="3" t="s">
        <v>4</v>
      </c>
      <c r="H36" s="3" t="s">
        <v>4</v>
      </c>
    </row>
    <row r="37" spans="1:8" x14ac:dyDescent="0.3">
      <c r="A37" s="10" t="s">
        <v>29</v>
      </c>
      <c r="B37" s="11"/>
      <c r="C37" s="11"/>
      <c r="D37" s="11"/>
      <c r="E37" s="26"/>
      <c r="F37" s="27" t="s">
        <v>6</v>
      </c>
      <c r="G37" s="27" t="s">
        <v>30</v>
      </c>
      <c r="H37" s="27" t="s">
        <v>8</v>
      </c>
    </row>
    <row r="38" spans="1:8" x14ac:dyDescent="0.3">
      <c r="A38" s="28" t="s">
        <v>10</v>
      </c>
      <c r="B38" s="8"/>
      <c r="C38" s="8"/>
      <c r="D38" s="8"/>
      <c r="E38" s="29"/>
      <c r="F38" s="9">
        <v>2025</v>
      </c>
      <c r="G38" s="9">
        <v>2025</v>
      </c>
      <c r="H38" s="9">
        <v>2025</v>
      </c>
    </row>
    <row r="39" spans="1:8" x14ac:dyDescent="0.3">
      <c r="A39" s="30" t="s">
        <v>31</v>
      </c>
      <c r="B39" s="31"/>
      <c r="C39" s="31"/>
      <c r="D39" s="31"/>
      <c r="E39" s="32"/>
      <c r="F39" s="33"/>
      <c r="G39" s="16"/>
      <c r="H39" s="33"/>
    </row>
    <row r="40" spans="1:8" x14ac:dyDescent="0.3">
      <c r="A40" s="14" t="s">
        <v>32</v>
      </c>
      <c r="B40" s="34"/>
      <c r="C40" s="34"/>
      <c r="D40" s="34"/>
      <c r="E40" s="35"/>
      <c r="F40" s="33"/>
      <c r="G40" s="16"/>
      <c r="H40" s="33"/>
    </row>
    <row r="41" spans="1:8" x14ac:dyDescent="0.3">
      <c r="A41" s="14" t="s">
        <v>33</v>
      </c>
      <c r="B41" s="34"/>
      <c r="C41" s="34"/>
      <c r="D41" s="34"/>
      <c r="E41" s="35"/>
      <c r="F41" s="33"/>
      <c r="G41" s="16"/>
      <c r="H41" s="33"/>
    </row>
    <row r="42" spans="1:8" x14ac:dyDescent="0.3">
      <c r="A42" s="14" t="s">
        <v>34</v>
      </c>
      <c r="B42" s="34"/>
      <c r="C42" s="34"/>
      <c r="D42" s="34"/>
      <c r="E42" s="35"/>
      <c r="F42" s="33"/>
      <c r="G42" s="16"/>
      <c r="H42" s="33"/>
    </row>
    <row r="43" spans="1:8" x14ac:dyDescent="0.3">
      <c r="A43" s="14" t="s">
        <v>35</v>
      </c>
      <c r="B43" s="34"/>
      <c r="C43" s="34"/>
      <c r="D43" s="34"/>
      <c r="E43" s="35"/>
      <c r="F43" s="33"/>
      <c r="G43" s="16"/>
      <c r="H43" s="33"/>
    </row>
    <row r="44" spans="1:8" x14ac:dyDescent="0.3">
      <c r="A44" s="14" t="s">
        <v>36</v>
      </c>
      <c r="B44" s="34"/>
      <c r="C44" s="34"/>
      <c r="D44" s="34"/>
      <c r="E44" s="35"/>
      <c r="F44" s="33"/>
      <c r="G44" s="16"/>
      <c r="H44" s="33"/>
    </row>
    <row r="45" spans="1:8" x14ac:dyDescent="0.3">
      <c r="A45" s="14" t="s">
        <v>37</v>
      </c>
      <c r="B45" s="34"/>
      <c r="C45" s="34"/>
      <c r="D45" s="34"/>
      <c r="E45" s="35"/>
      <c r="F45" s="33"/>
      <c r="G45" s="16"/>
      <c r="H45" s="33"/>
    </row>
    <row r="46" spans="1:8" x14ac:dyDescent="0.3">
      <c r="A46" s="14" t="s">
        <v>38</v>
      </c>
      <c r="B46" s="34"/>
      <c r="C46" s="34"/>
      <c r="D46" s="34"/>
      <c r="E46" s="35"/>
      <c r="F46" s="33"/>
      <c r="G46" s="16"/>
      <c r="H46" s="33"/>
    </row>
    <row r="47" spans="1:8" x14ac:dyDescent="0.3">
      <c r="A47" s="14" t="s">
        <v>39</v>
      </c>
      <c r="B47" s="34"/>
      <c r="C47" s="34"/>
      <c r="D47" s="34"/>
      <c r="E47" s="35"/>
      <c r="F47" s="33"/>
      <c r="G47" s="16"/>
      <c r="H47" s="33"/>
    </row>
    <row r="48" spans="1:8" x14ac:dyDescent="0.3">
      <c r="A48" s="14" t="s">
        <v>40</v>
      </c>
      <c r="B48" s="34"/>
      <c r="C48" s="34"/>
      <c r="D48" s="34"/>
      <c r="E48" s="35"/>
      <c r="F48" s="33"/>
      <c r="G48" s="16"/>
      <c r="H48" s="33"/>
    </row>
    <row r="49" spans="1:8" x14ac:dyDescent="0.3">
      <c r="A49" s="14" t="s">
        <v>41</v>
      </c>
      <c r="B49" s="34"/>
      <c r="C49" s="34"/>
      <c r="D49" s="34"/>
      <c r="E49" s="35"/>
      <c r="F49" s="33"/>
      <c r="G49" s="16"/>
      <c r="H49" s="33"/>
    </row>
    <row r="50" spans="1:8" x14ac:dyDescent="0.3">
      <c r="A50" s="14" t="s">
        <v>42</v>
      </c>
      <c r="B50" s="34"/>
      <c r="C50" s="34"/>
      <c r="D50" s="34"/>
      <c r="E50" s="35"/>
      <c r="F50" s="33"/>
      <c r="G50" s="16"/>
      <c r="H50" s="33"/>
    </row>
    <row r="51" spans="1:8" x14ac:dyDescent="0.3">
      <c r="A51" s="14" t="s">
        <v>43</v>
      </c>
      <c r="B51" s="34"/>
      <c r="C51" s="34"/>
      <c r="D51" s="34"/>
      <c r="E51" s="35"/>
      <c r="F51" s="33"/>
      <c r="G51" s="16"/>
      <c r="H51" s="33"/>
    </row>
    <row r="52" spans="1:8" x14ac:dyDescent="0.3">
      <c r="A52" s="14" t="s">
        <v>44</v>
      </c>
      <c r="B52" s="34"/>
      <c r="C52" s="34"/>
      <c r="D52" s="34"/>
      <c r="E52" s="35"/>
      <c r="F52" s="33"/>
      <c r="G52" s="16"/>
      <c r="H52" s="33"/>
    </row>
    <row r="53" spans="1:8" x14ac:dyDescent="0.3">
      <c r="A53" s="14" t="s">
        <v>45</v>
      </c>
      <c r="B53" s="34"/>
      <c r="C53" s="34"/>
      <c r="D53" s="34"/>
      <c r="E53" s="35"/>
      <c r="F53" s="33"/>
      <c r="G53" s="16"/>
      <c r="H53" s="33"/>
    </row>
    <row r="54" spans="1:8" x14ac:dyDescent="0.3">
      <c r="A54" s="14" t="s">
        <v>46</v>
      </c>
      <c r="B54" s="34"/>
      <c r="C54" s="34"/>
      <c r="D54" s="34"/>
      <c r="E54" s="35"/>
      <c r="F54" s="33"/>
      <c r="G54" s="16"/>
      <c r="H54" s="33"/>
    </row>
    <row r="55" spans="1:8" x14ac:dyDescent="0.3">
      <c r="A55" s="14" t="s">
        <v>47</v>
      </c>
      <c r="B55" s="34"/>
      <c r="C55" s="34"/>
      <c r="D55" s="34"/>
      <c r="E55" s="35"/>
      <c r="F55" s="33"/>
      <c r="G55" s="16"/>
      <c r="H55" s="33"/>
    </row>
    <row r="56" spans="1:8" x14ac:dyDescent="0.3">
      <c r="A56" s="14" t="s">
        <v>48</v>
      </c>
      <c r="B56" s="34"/>
      <c r="C56" s="34"/>
      <c r="D56" s="34"/>
      <c r="E56" s="35"/>
      <c r="F56" s="33"/>
      <c r="G56" s="16"/>
      <c r="H56" s="33"/>
    </row>
    <row r="57" spans="1:8" x14ac:dyDescent="0.3">
      <c r="A57" s="14" t="s">
        <v>49</v>
      </c>
      <c r="B57" s="34"/>
      <c r="C57" s="34"/>
      <c r="D57" s="34"/>
      <c r="E57" s="35"/>
      <c r="F57" s="33"/>
      <c r="G57" s="16"/>
      <c r="H57" s="33"/>
    </row>
    <row r="58" spans="1:8" x14ac:dyDescent="0.3">
      <c r="A58" s="14" t="s">
        <v>50</v>
      </c>
      <c r="B58" s="34"/>
      <c r="C58" s="34"/>
      <c r="D58" s="34"/>
      <c r="E58" s="35"/>
      <c r="F58" s="33"/>
      <c r="G58" s="16"/>
      <c r="H58" s="33"/>
    </row>
    <row r="59" spans="1:8" x14ac:dyDescent="0.3">
      <c r="A59" s="14" t="s">
        <v>51</v>
      </c>
      <c r="B59" s="34"/>
      <c r="C59" s="34"/>
      <c r="D59" s="34"/>
      <c r="E59" s="35"/>
      <c r="F59" s="33"/>
      <c r="G59" s="16"/>
      <c r="H59" s="33"/>
    </row>
    <row r="60" spans="1:8" x14ac:dyDescent="0.3">
      <c r="A60" s="14" t="s">
        <v>52</v>
      </c>
      <c r="B60" s="34"/>
      <c r="C60" s="34"/>
      <c r="D60" s="34"/>
      <c r="E60" s="34"/>
      <c r="F60" s="33"/>
      <c r="G60" s="16"/>
      <c r="H60" s="33"/>
    </row>
    <row r="61" spans="1:8" x14ac:dyDescent="0.3">
      <c r="A61" s="14" t="s">
        <v>53</v>
      </c>
      <c r="B61" s="34"/>
      <c r="C61" s="34"/>
      <c r="D61" s="34"/>
      <c r="E61" s="34"/>
      <c r="F61" s="33"/>
      <c r="G61" s="16"/>
      <c r="H61" s="33"/>
    </row>
    <row r="62" spans="1:8" x14ac:dyDescent="0.3">
      <c r="A62" s="14" t="s">
        <v>54</v>
      </c>
      <c r="B62" s="34"/>
      <c r="C62" s="34"/>
      <c r="D62" s="34"/>
      <c r="E62" s="34"/>
      <c r="F62" s="33"/>
      <c r="G62" s="16"/>
      <c r="H62" s="33"/>
    </row>
    <row r="63" spans="1:8" x14ac:dyDescent="0.3">
      <c r="A63" s="14" t="s">
        <v>55</v>
      </c>
      <c r="B63" s="34"/>
      <c r="C63" s="34"/>
      <c r="D63" s="34"/>
      <c r="E63" s="34"/>
      <c r="F63" s="33"/>
      <c r="G63" s="16"/>
      <c r="H63" s="33"/>
    </row>
    <row r="64" spans="1:8" x14ac:dyDescent="0.3">
      <c r="A64" s="14" t="s">
        <v>56</v>
      </c>
      <c r="B64" s="34"/>
      <c r="C64" s="34"/>
      <c r="D64" s="34"/>
      <c r="E64" s="34"/>
      <c r="F64" s="33"/>
      <c r="G64" s="16"/>
      <c r="H64" s="33"/>
    </row>
    <row r="65" spans="1:10" x14ac:dyDescent="0.3">
      <c r="A65" s="14" t="s">
        <v>57</v>
      </c>
      <c r="B65" s="34"/>
      <c r="C65" s="34"/>
      <c r="D65" s="34"/>
      <c r="E65" s="34"/>
      <c r="F65" s="33"/>
      <c r="G65" s="16"/>
      <c r="H65" s="33"/>
    </row>
    <row r="66" spans="1:10" x14ac:dyDescent="0.3">
      <c r="A66" s="14" t="s">
        <v>58</v>
      </c>
      <c r="B66" s="34"/>
      <c r="C66" s="34"/>
      <c r="D66" s="34"/>
      <c r="E66" s="34"/>
      <c r="F66" s="33"/>
      <c r="G66" s="16"/>
      <c r="H66" s="33"/>
    </row>
    <row r="67" spans="1:10" x14ac:dyDescent="0.3">
      <c r="A67" s="14" t="s">
        <v>59</v>
      </c>
      <c r="B67" s="34"/>
      <c r="C67" s="34"/>
      <c r="D67" s="34"/>
      <c r="E67" s="34"/>
      <c r="F67" s="33"/>
      <c r="G67" s="16"/>
      <c r="H67" s="33"/>
    </row>
    <row r="68" spans="1:10" x14ac:dyDescent="0.3">
      <c r="A68" s="14" t="s">
        <v>60</v>
      </c>
      <c r="B68" s="34"/>
      <c r="C68" s="34"/>
      <c r="D68" s="34"/>
      <c r="E68" s="34"/>
      <c r="F68" s="33"/>
      <c r="G68" s="16"/>
      <c r="H68" s="33"/>
    </row>
    <row r="69" spans="1:10" x14ac:dyDescent="0.3">
      <c r="A69" s="28" t="s">
        <v>24</v>
      </c>
      <c r="B69" s="36"/>
      <c r="C69" s="36"/>
      <c r="D69" s="36"/>
      <c r="E69" s="36"/>
      <c r="F69" s="37">
        <v>397000</v>
      </c>
      <c r="G69" s="38">
        <v>0</v>
      </c>
      <c r="H69" s="38">
        <v>397000</v>
      </c>
    </row>
    <row r="70" spans="1:10" x14ac:dyDescent="0.3">
      <c r="A70" s="21"/>
      <c r="B70" s="21"/>
      <c r="C70" s="21"/>
      <c r="D70" s="21"/>
      <c r="E70" s="21"/>
      <c r="F70" s="21"/>
      <c r="G70" s="21"/>
      <c r="H70" s="21"/>
    </row>
    <row r="71" spans="1:10" x14ac:dyDescent="0.3">
      <c r="A71" s="21"/>
      <c r="B71" s="21"/>
      <c r="C71" s="21"/>
      <c r="D71" s="21"/>
      <c r="E71" s="21"/>
      <c r="F71" s="21"/>
      <c r="G71" s="21"/>
      <c r="H71" s="21"/>
    </row>
    <row r="72" spans="1:10" x14ac:dyDescent="0.3">
      <c r="A72" s="1"/>
      <c r="B72" s="2"/>
      <c r="C72" s="2"/>
      <c r="D72" s="2"/>
      <c r="E72" s="2"/>
      <c r="F72" s="3" t="s">
        <v>4</v>
      </c>
      <c r="G72" s="3"/>
      <c r="H72" s="3"/>
    </row>
    <row r="73" spans="1:10" x14ac:dyDescent="0.3">
      <c r="A73" s="39" t="s">
        <v>29</v>
      </c>
      <c r="B73" s="5"/>
      <c r="C73" s="5"/>
      <c r="D73" s="5"/>
      <c r="E73" s="5"/>
      <c r="F73" s="6" t="s">
        <v>61</v>
      </c>
      <c r="G73" s="6" t="s">
        <v>62</v>
      </c>
      <c r="H73" s="6" t="s">
        <v>8</v>
      </c>
    </row>
    <row r="74" spans="1:10" x14ac:dyDescent="0.3">
      <c r="A74" s="39" t="s">
        <v>11</v>
      </c>
      <c r="B74" s="5"/>
      <c r="C74" s="5"/>
      <c r="D74" s="5"/>
      <c r="E74" s="5"/>
      <c r="F74" s="6" t="s">
        <v>63</v>
      </c>
      <c r="G74" s="6" t="s">
        <v>64</v>
      </c>
      <c r="H74" s="6"/>
    </row>
    <row r="75" spans="1:10" x14ac:dyDescent="0.3">
      <c r="A75" s="40"/>
      <c r="B75" s="41"/>
      <c r="C75" s="41"/>
      <c r="D75" s="41"/>
      <c r="E75" s="41"/>
      <c r="F75" s="9">
        <v>2025</v>
      </c>
      <c r="G75" s="9">
        <v>2025</v>
      </c>
      <c r="H75" s="9">
        <v>2025</v>
      </c>
    </row>
    <row r="76" spans="1:10" x14ac:dyDescent="0.3">
      <c r="A76" s="14" t="s">
        <v>65</v>
      </c>
      <c r="B76" s="15"/>
      <c r="C76" s="15"/>
      <c r="D76" s="15"/>
      <c r="E76" s="15"/>
      <c r="F76" s="16">
        <v>218410</v>
      </c>
      <c r="G76" s="16">
        <v>40000</v>
      </c>
      <c r="H76" s="16">
        <f>+F76+G76</f>
        <v>258410</v>
      </c>
      <c r="J76" s="70"/>
    </row>
    <row r="77" spans="1:10" x14ac:dyDescent="0.3">
      <c r="A77" s="14" t="s">
        <v>66</v>
      </c>
      <c r="B77" s="15"/>
      <c r="C77" s="15"/>
      <c r="D77" s="15"/>
      <c r="E77" s="15"/>
      <c r="F77" s="16">
        <v>22000</v>
      </c>
      <c r="G77" s="16">
        <v>0</v>
      </c>
      <c r="H77" s="16">
        <v>22000</v>
      </c>
      <c r="J77" s="70"/>
    </row>
    <row r="78" spans="1:10" x14ac:dyDescent="0.3">
      <c r="A78" s="14" t="s">
        <v>67</v>
      </c>
      <c r="B78" s="15"/>
      <c r="C78" s="15"/>
      <c r="D78" s="15"/>
      <c r="E78" s="15"/>
      <c r="F78" s="16">
        <v>16000</v>
      </c>
      <c r="G78" s="16">
        <v>0</v>
      </c>
      <c r="H78" s="16">
        <v>16000</v>
      </c>
      <c r="J78" s="70"/>
    </row>
    <row r="79" spans="1:10" x14ac:dyDescent="0.3">
      <c r="A79" s="14" t="s">
        <v>68</v>
      </c>
      <c r="B79" s="15"/>
      <c r="C79" s="15"/>
      <c r="D79" s="15"/>
      <c r="E79" s="15"/>
      <c r="F79" s="16">
        <v>16000</v>
      </c>
      <c r="G79" s="16">
        <v>0</v>
      </c>
      <c r="H79" s="16">
        <v>16000</v>
      </c>
      <c r="J79" s="70"/>
    </row>
    <row r="80" spans="1:10" x14ac:dyDescent="0.3">
      <c r="A80" s="14" t="s">
        <v>69</v>
      </c>
      <c r="B80" s="15"/>
      <c r="C80" s="15"/>
      <c r="D80" s="15"/>
      <c r="E80" s="15"/>
      <c r="F80" s="16">
        <v>2000</v>
      </c>
      <c r="G80" s="16">
        <v>0</v>
      </c>
      <c r="H80" s="16">
        <v>2000</v>
      </c>
      <c r="J80" s="70"/>
    </row>
    <row r="81" spans="1:10" x14ac:dyDescent="0.3">
      <c r="A81" s="14" t="s">
        <v>70</v>
      </c>
      <c r="B81" s="15"/>
      <c r="C81" s="15"/>
      <c r="D81" s="15"/>
      <c r="E81" s="15"/>
      <c r="F81" s="16">
        <v>10000</v>
      </c>
      <c r="G81" s="16">
        <v>0</v>
      </c>
      <c r="H81" s="16">
        <v>10000</v>
      </c>
      <c r="J81" s="70"/>
    </row>
    <row r="82" spans="1:10" x14ac:dyDescent="0.3">
      <c r="A82" s="7" t="s">
        <v>71</v>
      </c>
      <c r="B82" s="8"/>
      <c r="C82" s="8"/>
      <c r="D82" s="8"/>
      <c r="E82" s="8"/>
      <c r="F82" s="38">
        <f>SUM(F76:F81)</f>
        <v>284410</v>
      </c>
      <c r="G82" s="38">
        <f t="shared" ref="G82:H82" si="2">SUM(G76:G81)</f>
        <v>40000</v>
      </c>
      <c r="H82" s="38">
        <f t="shared" si="2"/>
        <v>324410</v>
      </c>
      <c r="J82" s="102"/>
    </row>
    <row r="83" spans="1:10" x14ac:dyDescent="0.3">
      <c r="A83" s="43"/>
      <c r="B83" s="43"/>
      <c r="C83" s="43"/>
      <c r="D83" s="43"/>
      <c r="E83" s="43"/>
      <c r="F83" s="43"/>
      <c r="G83" s="43"/>
      <c r="H83" s="43"/>
    </row>
    <row r="84" spans="1:10" x14ac:dyDescent="0.3">
      <c r="A84" s="21"/>
      <c r="B84" s="21"/>
      <c r="C84" s="21"/>
      <c r="D84" s="21"/>
      <c r="E84" s="21"/>
      <c r="F84" s="21"/>
      <c r="G84" s="21"/>
      <c r="H84" s="21"/>
    </row>
    <row r="85" spans="1:10" x14ac:dyDescent="0.3">
      <c r="A85" s="1"/>
      <c r="B85" s="2"/>
      <c r="C85" s="2"/>
      <c r="D85" s="2"/>
      <c r="E85" s="25"/>
      <c r="F85" s="3" t="s">
        <v>4</v>
      </c>
      <c r="G85" s="44"/>
      <c r="H85" s="44"/>
    </row>
    <row r="86" spans="1:10" x14ac:dyDescent="0.3">
      <c r="A86" s="39" t="s">
        <v>72</v>
      </c>
      <c r="B86" s="5"/>
      <c r="C86" s="5"/>
      <c r="D86" s="5"/>
      <c r="E86" s="45"/>
      <c r="F86" s="6" t="s">
        <v>61</v>
      </c>
      <c r="G86" s="6" t="s">
        <v>73</v>
      </c>
      <c r="H86" s="6" t="s">
        <v>8</v>
      </c>
    </row>
    <row r="87" spans="1:10" x14ac:dyDescent="0.3">
      <c r="A87" s="10" t="s">
        <v>74</v>
      </c>
      <c r="B87" s="11"/>
      <c r="C87" s="11"/>
      <c r="D87" s="11"/>
      <c r="E87" s="26"/>
      <c r="F87" s="27" t="s">
        <v>6</v>
      </c>
      <c r="G87" s="27" t="s">
        <v>64</v>
      </c>
      <c r="H87" s="27"/>
    </row>
    <row r="88" spans="1:10" x14ac:dyDescent="0.3">
      <c r="A88" s="46"/>
      <c r="B88" s="47"/>
      <c r="C88" s="47"/>
      <c r="D88" s="47"/>
      <c r="E88" s="47"/>
      <c r="F88" s="42">
        <v>2025</v>
      </c>
      <c r="G88" s="42">
        <v>2025</v>
      </c>
      <c r="H88" s="42">
        <v>2025</v>
      </c>
    </row>
    <row r="89" spans="1:10" x14ac:dyDescent="0.3">
      <c r="A89" s="14" t="s">
        <v>75</v>
      </c>
      <c r="B89" s="15"/>
      <c r="C89" s="15"/>
      <c r="D89" s="15"/>
      <c r="E89" s="15"/>
      <c r="F89" s="16">
        <v>50000</v>
      </c>
      <c r="G89" s="16">
        <v>6600</v>
      </c>
      <c r="H89" s="16">
        <v>56600</v>
      </c>
    </row>
    <row r="90" spans="1:10" x14ac:dyDescent="0.3">
      <c r="A90" s="14" t="s">
        <v>76</v>
      </c>
      <c r="B90" s="15"/>
      <c r="C90" s="15"/>
      <c r="D90" s="15"/>
      <c r="E90" s="15"/>
      <c r="F90" s="16">
        <v>63170</v>
      </c>
      <c r="G90" s="16">
        <v>5000</v>
      </c>
      <c r="H90" s="16">
        <v>68170</v>
      </c>
    </row>
    <row r="91" spans="1:10" x14ac:dyDescent="0.3">
      <c r="A91" s="14" t="s">
        <v>77</v>
      </c>
      <c r="B91" s="15"/>
      <c r="C91" s="15"/>
      <c r="D91" s="15"/>
      <c r="E91" s="15"/>
      <c r="F91" s="16">
        <v>40000</v>
      </c>
      <c r="G91" s="16">
        <v>5000</v>
      </c>
      <c r="H91" s="16">
        <v>45000</v>
      </c>
    </row>
    <row r="92" spans="1:10" x14ac:dyDescent="0.3">
      <c r="A92" s="14" t="s">
        <v>78</v>
      </c>
      <c r="B92" s="15"/>
      <c r="C92" s="15"/>
      <c r="D92" s="15"/>
      <c r="E92" s="15"/>
      <c r="F92" s="16">
        <v>22000</v>
      </c>
      <c r="G92" s="16">
        <v>0</v>
      </c>
      <c r="H92" s="16">
        <v>22000</v>
      </c>
    </row>
    <row r="93" spans="1:10" x14ac:dyDescent="0.3">
      <c r="A93" s="14" t="s">
        <v>79</v>
      </c>
      <c r="B93" s="15"/>
      <c r="C93" s="15"/>
      <c r="D93" s="15"/>
      <c r="E93" s="15"/>
      <c r="F93" s="16">
        <v>8300</v>
      </c>
      <c r="G93" s="16">
        <v>0</v>
      </c>
      <c r="H93" s="16">
        <v>8300</v>
      </c>
    </row>
    <row r="94" spans="1:10" x14ac:dyDescent="0.3">
      <c r="A94" s="48" t="s">
        <v>80</v>
      </c>
      <c r="B94" s="43"/>
      <c r="C94" s="43"/>
      <c r="D94" s="43"/>
      <c r="E94" s="43"/>
      <c r="F94" s="49">
        <v>12000</v>
      </c>
      <c r="G94" s="49">
        <v>0</v>
      </c>
      <c r="H94" s="49">
        <v>12000</v>
      </c>
    </row>
    <row r="95" spans="1:10" x14ac:dyDescent="0.3">
      <c r="A95" s="1" t="s">
        <v>24</v>
      </c>
      <c r="B95" s="2"/>
      <c r="C95" s="2"/>
      <c r="D95" s="2"/>
      <c r="E95" s="2"/>
      <c r="F95" s="104">
        <f>SUM(F89:F94)</f>
        <v>195470</v>
      </c>
      <c r="G95" s="104">
        <f t="shared" ref="G95:H95" si="3">SUM(G89:G94)</f>
        <v>16600</v>
      </c>
      <c r="H95" s="104">
        <f t="shared" si="3"/>
        <v>212070</v>
      </c>
    </row>
    <row r="96" spans="1:10" x14ac:dyDescent="0.3">
      <c r="A96" s="21"/>
      <c r="B96" s="21"/>
      <c r="C96" s="21"/>
      <c r="D96" s="21"/>
      <c r="E96" s="21"/>
      <c r="F96" s="21"/>
      <c r="G96" s="21"/>
      <c r="H96" s="21"/>
    </row>
    <row r="97" spans="1:10" x14ac:dyDescent="0.3">
      <c r="A97" s="4"/>
      <c r="B97" s="5"/>
      <c r="C97" s="5"/>
      <c r="D97" s="5"/>
      <c r="E97" s="5"/>
      <c r="F97" s="6" t="s">
        <v>3</v>
      </c>
      <c r="G97" s="50"/>
      <c r="H97" s="50"/>
    </row>
    <row r="98" spans="1:10" x14ac:dyDescent="0.3">
      <c r="A98" s="39" t="s">
        <v>72</v>
      </c>
      <c r="B98" s="5"/>
      <c r="C98" s="5"/>
      <c r="D98" s="5"/>
      <c r="E98" s="5"/>
      <c r="F98" s="6" t="s">
        <v>61</v>
      </c>
      <c r="G98" s="6" t="s">
        <v>62</v>
      </c>
      <c r="H98" s="6" t="s">
        <v>8</v>
      </c>
    </row>
    <row r="99" spans="1:10" x14ac:dyDescent="0.3">
      <c r="A99" s="10" t="s">
        <v>81</v>
      </c>
      <c r="B99" s="11"/>
      <c r="C99" s="11"/>
      <c r="D99" s="11"/>
      <c r="E99" s="11"/>
      <c r="F99" s="27" t="s">
        <v>82</v>
      </c>
      <c r="G99" s="27" t="s">
        <v>64</v>
      </c>
      <c r="H99" s="27"/>
    </row>
    <row r="100" spans="1:10" x14ac:dyDescent="0.3">
      <c r="A100" s="51"/>
      <c r="B100" s="52"/>
      <c r="C100" s="52"/>
      <c r="D100" s="52"/>
      <c r="E100" s="52"/>
      <c r="F100" s="53">
        <v>2025</v>
      </c>
      <c r="G100" s="53">
        <v>2025</v>
      </c>
      <c r="H100" s="53">
        <v>2025</v>
      </c>
    </row>
    <row r="101" spans="1:10" x14ac:dyDescent="0.3">
      <c r="A101" s="17" t="s">
        <v>83</v>
      </c>
      <c r="B101" s="15"/>
      <c r="C101" s="15"/>
      <c r="D101" s="15"/>
      <c r="E101" s="19"/>
      <c r="F101" s="18">
        <v>576030</v>
      </c>
      <c r="G101" s="16">
        <v>0</v>
      </c>
      <c r="H101" s="16">
        <v>576030</v>
      </c>
    </row>
    <row r="102" spans="1:10" x14ac:dyDescent="0.3">
      <c r="A102" s="17" t="s">
        <v>84</v>
      </c>
      <c r="B102" s="15"/>
      <c r="C102" s="15"/>
      <c r="D102" s="15"/>
      <c r="E102" s="19"/>
      <c r="F102" s="16">
        <v>0</v>
      </c>
      <c r="G102" s="18">
        <f>G103+G104+G105+G106+G107+G108</f>
        <v>38790</v>
      </c>
      <c r="H102" s="18">
        <v>38790</v>
      </c>
    </row>
    <row r="103" spans="1:10" x14ac:dyDescent="0.3">
      <c r="A103" s="14"/>
      <c r="B103" s="15" t="s">
        <v>85</v>
      </c>
      <c r="C103" s="15"/>
      <c r="D103" s="15"/>
      <c r="E103" s="19"/>
      <c r="F103" s="16">
        <v>0</v>
      </c>
      <c r="G103" s="16">
        <v>3000</v>
      </c>
      <c r="H103" s="16">
        <v>3000</v>
      </c>
    </row>
    <row r="104" spans="1:10" x14ac:dyDescent="0.3">
      <c r="A104" s="14"/>
      <c r="B104" s="15" t="s">
        <v>86</v>
      </c>
      <c r="C104" s="15"/>
      <c r="D104" s="15"/>
      <c r="E104" s="19"/>
      <c r="F104" s="16">
        <v>0</v>
      </c>
      <c r="G104" s="16">
        <v>2000</v>
      </c>
      <c r="H104" s="16">
        <v>2500</v>
      </c>
    </row>
    <row r="105" spans="1:10" x14ac:dyDescent="0.3">
      <c r="A105" s="14"/>
      <c r="B105" s="15" t="s">
        <v>87</v>
      </c>
      <c r="C105" s="15"/>
      <c r="D105" s="15"/>
      <c r="E105" s="19"/>
      <c r="F105" s="16">
        <v>0</v>
      </c>
      <c r="G105" s="16">
        <v>5500</v>
      </c>
      <c r="H105" s="16">
        <v>5500</v>
      </c>
    </row>
    <row r="106" spans="1:10" x14ac:dyDescent="0.3">
      <c r="A106" s="14"/>
      <c r="B106" s="15" t="s">
        <v>88</v>
      </c>
      <c r="C106" s="15"/>
      <c r="D106" s="15"/>
      <c r="E106" s="19"/>
      <c r="F106" s="16">
        <v>0</v>
      </c>
      <c r="G106" s="16">
        <v>18000</v>
      </c>
      <c r="H106" s="16">
        <v>18000</v>
      </c>
    </row>
    <row r="107" spans="1:10" x14ac:dyDescent="0.3">
      <c r="A107" s="14"/>
      <c r="B107" s="15" t="s">
        <v>89</v>
      </c>
      <c r="C107" s="15"/>
      <c r="D107" s="15"/>
      <c r="E107" s="19"/>
      <c r="F107" s="16">
        <v>0</v>
      </c>
      <c r="G107" s="16">
        <v>1000</v>
      </c>
      <c r="H107" s="16">
        <v>1000</v>
      </c>
      <c r="J107" s="70"/>
    </row>
    <row r="108" spans="1:10" x14ac:dyDescent="0.3">
      <c r="A108" s="14"/>
      <c r="B108" s="15" t="s">
        <v>90</v>
      </c>
      <c r="C108" s="15"/>
      <c r="D108" s="15"/>
      <c r="E108" s="19"/>
      <c r="F108" s="16">
        <v>0</v>
      </c>
      <c r="G108" s="16">
        <v>9290</v>
      </c>
      <c r="H108" s="16">
        <v>9290</v>
      </c>
    </row>
    <row r="109" spans="1:10" x14ac:dyDescent="0.3">
      <c r="A109" s="7" t="s">
        <v>91</v>
      </c>
      <c r="B109" s="8"/>
      <c r="C109" s="8"/>
      <c r="D109" s="8"/>
      <c r="E109" s="29"/>
      <c r="F109" s="38">
        <f>SUM(F101:F108)</f>
        <v>576030</v>
      </c>
      <c r="G109" s="38">
        <f>+G102</f>
        <v>38790</v>
      </c>
      <c r="H109" s="38">
        <f>+H101+H102</f>
        <v>614820</v>
      </c>
    </row>
    <row r="110" spans="1:10" x14ac:dyDescent="0.3">
      <c r="A110" s="43"/>
      <c r="B110" s="43"/>
      <c r="C110" s="43"/>
      <c r="D110" s="43"/>
      <c r="E110" s="43"/>
      <c r="F110" s="43"/>
      <c r="G110" s="43"/>
      <c r="H110" s="43"/>
    </row>
    <row r="111" spans="1:10" x14ac:dyDescent="0.3">
      <c r="A111" s="54"/>
      <c r="B111" s="54"/>
      <c r="C111" s="54"/>
      <c r="D111" s="54"/>
      <c r="E111" s="54"/>
      <c r="F111" s="54"/>
      <c r="G111" s="54"/>
      <c r="H111" s="54"/>
    </row>
    <row r="112" spans="1:10" x14ac:dyDescent="0.3">
      <c r="A112" s="1"/>
      <c r="B112" s="2"/>
      <c r="C112" s="2"/>
      <c r="D112" s="2"/>
      <c r="E112" s="2"/>
      <c r="F112" s="3" t="s">
        <v>4</v>
      </c>
      <c r="G112" s="3"/>
      <c r="H112" s="3"/>
    </row>
    <row r="113" spans="1:10" x14ac:dyDescent="0.3">
      <c r="A113" s="39" t="s">
        <v>72</v>
      </c>
      <c r="B113" s="5"/>
      <c r="C113" s="5"/>
      <c r="D113" s="5"/>
      <c r="E113" s="5"/>
      <c r="F113" s="6" t="s">
        <v>92</v>
      </c>
      <c r="G113" s="6" t="s">
        <v>62</v>
      </c>
      <c r="H113" s="6" t="s">
        <v>8</v>
      </c>
    </row>
    <row r="114" spans="1:10" x14ac:dyDescent="0.3">
      <c r="A114" s="10" t="s">
        <v>93</v>
      </c>
      <c r="B114" s="55"/>
      <c r="C114" s="11"/>
      <c r="D114" s="11"/>
      <c r="E114" s="11"/>
      <c r="F114" s="27" t="s">
        <v>82</v>
      </c>
      <c r="G114" s="27" t="s">
        <v>64</v>
      </c>
      <c r="H114" s="27"/>
    </row>
    <row r="115" spans="1:10" x14ac:dyDescent="0.3">
      <c r="A115" s="10"/>
      <c r="B115" s="55"/>
      <c r="C115" s="11"/>
      <c r="D115" s="11"/>
      <c r="E115" s="11"/>
      <c r="F115" s="27">
        <v>2025</v>
      </c>
      <c r="G115" s="27">
        <v>2025</v>
      </c>
      <c r="H115" s="27">
        <v>2025</v>
      </c>
    </row>
    <row r="116" spans="1:10" x14ac:dyDescent="0.3">
      <c r="A116" s="14" t="s">
        <v>94</v>
      </c>
      <c r="B116" s="15"/>
      <c r="C116" s="15"/>
      <c r="D116" s="15"/>
      <c r="E116" s="19"/>
      <c r="F116" s="16">
        <v>38000</v>
      </c>
      <c r="G116" s="16">
        <v>0</v>
      </c>
      <c r="H116" s="16">
        <v>38000</v>
      </c>
    </row>
    <row r="117" spans="1:10" x14ac:dyDescent="0.3">
      <c r="A117" s="14" t="s">
        <v>95</v>
      </c>
      <c r="B117" s="15"/>
      <c r="C117" s="15"/>
      <c r="D117" s="15"/>
      <c r="E117" s="19"/>
      <c r="F117" s="16">
        <v>50000</v>
      </c>
      <c r="G117" s="16">
        <v>6210</v>
      </c>
      <c r="H117" s="16">
        <v>56210</v>
      </c>
    </row>
    <row r="118" spans="1:10" x14ac:dyDescent="0.3">
      <c r="A118" s="14" t="s">
        <v>96</v>
      </c>
      <c r="B118" s="15"/>
      <c r="C118" s="15"/>
      <c r="D118" s="15"/>
      <c r="E118" s="19"/>
      <c r="F118" s="16">
        <v>25000</v>
      </c>
      <c r="G118" s="16">
        <v>0</v>
      </c>
      <c r="H118" s="16">
        <v>25000</v>
      </c>
    </row>
    <row r="119" spans="1:10" x14ac:dyDescent="0.3">
      <c r="A119" s="14" t="s">
        <v>97</v>
      </c>
      <c r="B119" s="15"/>
      <c r="C119" s="15"/>
      <c r="D119" s="15"/>
      <c r="E119" s="19"/>
      <c r="F119" s="16">
        <v>65340</v>
      </c>
      <c r="G119" s="16">
        <v>0</v>
      </c>
      <c r="H119" s="16">
        <v>65340</v>
      </c>
      <c r="J119" s="70"/>
    </row>
    <row r="120" spans="1:10" x14ac:dyDescent="0.3">
      <c r="A120" s="14" t="s">
        <v>98</v>
      </c>
      <c r="B120" s="15"/>
      <c r="C120" s="15"/>
      <c r="D120" s="15"/>
      <c r="E120" s="19"/>
      <c r="F120" s="16">
        <v>7000</v>
      </c>
      <c r="G120" s="16">
        <v>0</v>
      </c>
      <c r="H120" s="16">
        <v>7000</v>
      </c>
      <c r="J120" s="70"/>
    </row>
    <row r="121" spans="1:10" x14ac:dyDescent="0.3">
      <c r="A121" s="14" t="s">
        <v>99</v>
      </c>
      <c r="B121" s="15"/>
      <c r="C121" s="15"/>
      <c r="D121" s="15"/>
      <c r="E121" s="19"/>
      <c r="F121" s="16">
        <v>10600</v>
      </c>
      <c r="G121" s="16">
        <v>0</v>
      </c>
      <c r="H121" s="16">
        <v>10600</v>
      </c>
    </row>
    <row r="122" spans="1:10" x14ac:dyDescent="0.3">
      <c r="A122" s="14" t="s">
        <v>100</v>
      </c>
      <c r="B122" s="15"/>
      <c r="C122" s="15"/>
      <c r="D122" s="15"/>
      <c r="E122" s="19"/>
      <c r="F122" s="16">
        <v>35000</v>
      </c>
      <c r="G122" s="16">
        <v>0</v>
      </c>
      <c r="H122" s="16">
        <v>35000</v>
      </c>
      <c r="J122" s="70"/>
    </row>
    <row r="123" spans="1:10" x14ac:dyDescent="0.3">
      <c r="A123" s="46" t="s">
        <v>91</v>
      </c>
      <c r="B123" s="47"/>
      <c r="C123" s="47"/>
      <c r="D123" s="47"/>
      <c r="E123" s="56"/>
      <c r="F123" s="57">
        <f>SUM(F116:F122)</f>
        <v>230940</v>
      </c>
      <c r="G123" s="57">
        <f t="shared" ref="G123:H123" si="4">SUM(G116:G122)</f>
        <v>6210</v>
      </c>
      <c r="H123" s="57">
        <f t="shared" si="4"/>
        <v>237150</v>
      </c>
    </row>
    <row r="124" spans="1:10" x14ac:dyDescent="0.3">
      <c r="A124" s="21"/>
      <c r="B124" s="21"/>
      <c r="C124" s="21"/>
      <c r="D124" s="21"/>
      <c r="E124" s="21"/>
      <c r="F124" s="23"/>
      <c r="G124" s="23"/>
      <c r="H124" s="23"/>
    </row>
    <row r="125" spans="1:10" x14ac:dyDescent="0.3">
      <c r="A125" s="21"/>
      <c r="B125" s="21"/>
      <c r="C125" s="21"/>
      <c r="D125" s="21"/>
      <c r="E125" s="21"/>
      <c r="F125" s="23"/>
      <c r="G125" s="23"/>
      <c r="H125" s="23"/>
    </row>
    <row r="126" spans="1:10" x14ac:dyDescent="0.3">
      <c r="A126" s="21"/>
      <c r="B126" s="21"/>
      <c r="C126" s="21"/>
      <c r="D126" s="21"/>
      <c r="E126" s="21"/>
      <c r="F126" s="21"/>
      <c r="G126" s="21"/>
      <c r="H126" s="21"/>
    </row>
    <row r="127" spans="1:10" x14ac:dyDescent="0.3">
      <c r="A127" s="1"/>
      <c r="B127" s="2"/>
      <c r="C127" s="2"/>
      <c r="D127" s="2"/>
      <c r="E127" s="2"/>
      <c r="F127" s="3" t="s">
        <v>4</v>
      </c>
      <c r="G127" s="3"/>
      <c r="H127" s="3"/>
    </row>
    <row r="128" spans="1:10" x14ac:dyDescent="0.3">
      <c r="A128" s="39" t="s">
        <v>72</v>
      </c>
      <c r="B128" s="5"/>
      <c r="C128" s="5"/>
      <c r="D128" s="5"/>
      <c r="E128" s="5"/>
      <c r="F128" s="6" t="s">
        <v>61</v>
      </c>
      <c r="G128" s="6" t="s">
        <v>73</v>
      </c>
      <c r="H128" s="6" t="s">
        <v>8</v>
      </c>
    </row>
    <row r="129" spans="1:8" x14ac:dyDescent="0.3">
      <c r="A129" s="10" t="s">
        <v>101</v>
      </c>
      <c r="B129" s="11"/>
      <c r="C129" s="11"/>
      <c r="D129" s="11"/>
      <c r="E129" s="11"/>
      <c r="F129" s="27" t="s">
        <v>82</v>
      </c>
      <c r="G129" s="27" t="s">
        <v>64</v>
      </c>
      <c r="H129" s="27"/>
    </row>
    <row r="130" spans="1:8" x14ac:dyDescent="0.3">
      <c r="A130" s="39"/>
      <c r="B130" s="5"/>
      <c r="C130" s="5"/>
      <c r="D130" s="5"/>
      <c r="E130" s="5"/>
      <c r="F130" s="27">
        <v>2025</v>
      </c>
      <c r="G130" s="27">
        <v>2025</v>
      </c>
      <c r="H130" s="27">
        <v>2025</v>
      </c>
    </row>
    <row r="131" spans="1:8" x14ac:dyDescent="0.3">
      <c r="A131" s="48" t="s">
        <v>15</v>
      </c>
      <c r="B131" s="43"/>
      <c r="C131" s="43"/>
      <c r="D131" s="43"/>
      <c r="E131" s="58"/>
      <c r="F131" s="16">
        <v>33200</v>
      </c>
      <c r="G131" s="16">
        <v>0</v>
      </c>
      <c r="H131" s="16">
        <v>33200</v>
      </c>
    </row>
    <row r="132" spans="1:8" x14ac:dyDescent="0.3">
      <c r="A132" s="17" t="s">
        <v>91</v>
      </c>
      <c r="B132" s="107"/>
      <c r="C132" s="107"/>
      <c r="D132" s="107"/>
      <c r="E132" s="108"/>
      <c r="F132" s="18">
        <v>33200</v>
      </c>
      <c r="G132" s="18">
        <v>0</v>
      </c>
      <c r="H132" s="18">
        <v>33200</v>
      </c>
    </row>
    <row r="133" spans="1:8" x14ac:dyDescent="0.3">
      <c r="A133" s="14"/>
      <c r="B133" s="15"/>
      <c r="C133" s="15"/>
      <c r="D133" s="15"/>
      <c r="E133" s="15"/>
      <c r="F133" s="59"/>
      <c r="G133" s="34"/>
      <c r="H133" s="34"/>
    </row>
    <row r="134" spans="1:8" x14ac:dyDescent="0.3">
      <c r="A134" s="24"/>
      <c r="B134" s="2"/>
      <c r="C134" s="2"/>
      <c r="D134" s="2"/>
      <c r="E134" s="25"/>
      <c r="F134" s="60" t="s">
        <v>4</v>
      </c>
      <c r="G134" s="61"/>
      <c r="H134" s="61"/>
    </row>
    <row r="135" spans="1:8" x14ac:dyDescent="0.3">
      <c r="A135" s="39" t="s">
        <v>72</v>
      </c>
      <c r="B135" s="5"/>
      <c r="C135" s="5"/>
      <c r="D135" s="5"/>
      <c r="E135" s="45"/>
      <c r="F135" s="62" t="s">
        <v>92</v>
      </c>
      <c r="G135" s="63" t="s">
        <v>62</v>
      </c>
      <c r="H135" s="63" t="s">
        <v>8</v>
      </c>
    </row>
    <row r="136" spans="1:8" x14ac:dyDescent="0.3">
      <c r="A136" s="10" t="s">
        <v>16</v>
      </c>
      <c r="B136" s="11"/>
      <c r="C136" s="11"/>
      <c r="D136" s="11"/>
      <c r="E136" s="26"/>
      <c r="F136" s="64" t="s">
        <v>82</v>
      </c>
      <c r="G136" s="65" t="s">
        <v>64</v>
      </c>
      <c r="H136" s="65"/>
    </row>
    <row r="137" spans="1:8" x14ac:dyDescent="0.3">
      <c r="A137" s="66"/>
      <c r="B137" s="67"/>
      <c r="C137" s="67"/>
      <c r="D137" s="67"/>
      <c r="E137" s="68"/>
      <c r="F137" s="69">
        <v>2025</v>
      </c>
      <c r="G137" s="69">
        <v>2025</v>
      </c>
      <c r="H137" s="69">
        <v>2025</v>
      </c>
    </row>
    <row r="138" spans="1:8" x14ac:dyDescent="0.3">
      <c r="A138" s="14" t="s">
        <v>16</v>
      </c>
      <c r="B138" s="15"/>
      <c r="C138" s="15"/>
      <c r="D138" s="15"/>
      <c r="E138" s="15"/>
      <c r="F138" s="16">
        <v>26550</v>
      </c>
      <c r="G138" s="16">
        <v>0</v>
      </c>
      <c r="H138" s="16">
        <v>26550</v>
      </c>
    </row>
    <row r="139" spans="1:8" x14ac:dyDescent="0.3">
      <c r="A139" s="17" t="s">
        <v>91</v>
      </c>
      <c r="B139" s="107"/>
      <c r="C139" s="107"/>
      <c r="D139" s="107"/>
      <c r="E139" s="108"/>
      <c r="F139" s="18">
        <v>26550</v>
      </c>
      <c r="G139" s="18">
        <v>0</v>
      </c>
      <c r="H139" s="18">
        <v>26550</v>
      </c>
    </row>
    <row r="140" spans="1:8" x14ac:dyDescent="0.3">
      <c r="A140" s="43"/>
      <c r="B140" s="43"/>
      <c r="C140" s="43"/>
      <c r="D140" s="43"/>
      <c r="E140" s="43"/>
      <c r="F140" s="23"/>
      <c r="G140" s="70"/>
      <c r="H140" s="70"/>
    </row>
    <row r="141" spans="1:8" x14ac:dyDescent="0.3">
      <c r="A141" s="22"/>
      <c r="B141" s="22"/>
      <c r="C141" s="22"/>
      <c r="D141" s="22"/>
      <c r="E141" s="22"/>
      <c r="F141" s="71"/>
      <c r="G141" s="71"/>
      <c r="H141" s="71"/>
    </row>
    <row r="142" spans="1:8" x14ac:dyDescent="0.3">
      <c r="A142" s="72"/>
      <c r="B142" s="73"/>
      <c r="C142" s="73"/>
      <c r="D142" s="73"/>
      <c r="E142" s="74"/>
      <c r="F142" s="75" t="s">
        <v>4</v>
      </c>
      <c r="G142" s="76"/>
      <c r="H142" s="76"/>
    </row>
    <row r="143" spans="1:8" x14ac:dyDescent="0.3">
      <c r="A143" s="77" t="s">
        <v>72</v>
      </c>
      <c r="B143" s="78"/>
      <c r="C143" s="78"/>
      <c r="D143" s="78"/>
      <c r="E143" s="79"/>
      <c r="F143" s="80" t="s">
        <v>61</v>
      </c>
      <c r="G143" s="81" t="s">
        <v>62</v>
      </c>
      <c r="H143" s="81" t="s">
        <v>8</v>
      </c>
    </row>
    <row r="144" spans="1:8" x14ac:dyDescent="0.3">
      <c r="A144" s="82" t="s">
        <v>102</v>
      </c>
      <c r="B144" s="83"/>
      <c r="C144" s="83"/>
      <c r="D144" s="83"/>
      <c r="E144" s="79"/>
      <c r="F144" s="84" t="s">
        <v>82</v>
      </c>
      <c r="G144" s="85" t="s">
        <v>64</v>
      </c>
      <c r="H144" s="85"/>
    </row>
    <row r="145" spans="1:10" x14ac:dyDescent="0.3">
      <c r="A145" s="46"/>
      <c r="B145" s="47"/>
      <c r="C145" s="47"/>
      <c r="D145" s="47"/>
      <c r="E145" s="86"/>
      <c r="F145" s="87">
        <v>2025</v>
      </c>
      <c r="G145" s="88">
        <v>2025</v>
      </c>
      <c r="H145" s="88">
        <v>2025</v>
      </c>
    </row>
    <row r="146" spans="1:10" x14ac:dyDescent="0.3">
      <c r="A146" s="14" t="s">
        <v>102</v>
      </c>
      <c r="B146" s="15"/>
      <c r="C146" s="15"/>
      <c r="D146" s="15"/>
      <c r="E146" s="58"/>
      <c r="F146" s="35">
        <v>39820</v>
      </c>
      <c r="G146" s="16">
        <v>0</v>
      </c>
      <c r="H146" s="16">
        <v>39820</v>
      </c>
    </row>
    <row r="147" spans="1:10" x14ac:dyDescent="0.3">
      <c r="A147" s="14" t="s">
        <v>91</v>
      </c>
      <c r="B147" s="15"/>
      <c r="C147" s="15"/>
      <c r="D147" s="15"/>
      <c r="E147" s="19"/>
      <c r="F147" s="105">
        <v>39820</v>
      </c>
      <c r="G147" s="16">
        <v>0</v>
      </c>
      <c r="H147" s="18">
        <v>39820</v>
      </c>
    </row>
    <row r="148" spans="1:10" x14ac:dyDescent="0.3">
      <c r="A148" s="43"/>
      <c r="B148" s="43"/>
      <c r="C148" s="43"/>
      <c r="D148" s="43"/>
      <c r="E148" s="21"/>
      <c r="F148" s="89"/>
      <c r="G148" s="90"/>
      <c r="H148" s="90"/>
    </row>
    <row r="149" spans="1:10" x14ac:dyDescent="0.3">
      <c r="A149" s="21"/>
      <c r="B149" s="21"/>
      <c r="C149" s="21"/>
      <c r="D149" s="21"/>
      <c r="E149" s="21"/>
      <c r="F149" s="23"/>
      <c r="G149" s="70"/>
      <c r="H149" s="70"/>
    </row>
    <row r="150" spans="1:10" x14ac:dyDescent="0.3">
      <c r="A150" s="72"/>
      <c r="B150" s="73"/>
      <c r="C150" s="73"/>
      <c r="D150" s="73"/>
      <c r="E150" s="74"/>
      <c r="F150" s="75" t="s">
        <v>4</v>
      </c>
      <c r="G150" s="76"/>
      <c r="H150" s="76"/>
    </row>
    <row r="151" spans="1:10" x14ac:dyDescent="0.3">
      <c r="A151" s="77" t="s">
        <v>72</v>
      </c>
      <c r="B151" s="78"/>
      <c r="C151" s="78"/>
      <c r="D151" s="78"/>
      <c r="E151" s="79"/>
      <c r="F151" s="80" t="s">
        <v>61</v>
      </c>
      <c r="G151" s="81" t="s">
        <v>62</v>
      </c>
      <c r="H151" s="81" t="s">
        <v>8</v>
      </c>
    </row>
    <row r="152" spans="1:10" x14ac:dyDescent="0.3">
      <c r="A152" s="82" t="s">
        <v>103</v>
      </c>
      <c r="B152" s="83"/>
      <c r="C152" s="83"/>
      <c r="D152" s="83"/>
      <c r="E152" s="79"/>
      <c r="F152" s="84" t="s">
        <v>82</v>
      </c>
      <c r="G152" s="85" t="s">
        <v>64</v>
      </c>
      <c r="H152" s="85"/>
    </row>
    <row r="153" spans="1:10" x14ac:dyDescent="0.3">
      <c r="A153" s="46"/>
      <c r="B153" s="47"/>
      <c r="C153" s="47"/>
      <c r="D153" s="47"/>
      <c r="E153" s="86"/>
      <c r="F153" s="87">
        <v>2025</v>
      </c>
      <c r="G153" s="88">
        <v>2025</v>
      </c>
      <c r="H153" s="88">
        <v>2025</v>
      </c>
    </row>
    <row r="154" spans="1:10" x14ac:dyDescent="0.3">
      <c r="A154" s="14" t="s">
        <v>18</v>
      </c>
      <c r="B154" s="15"/>
      <c r="C154" s="15"/>
      <c r="D154" s="15"/>
      <c r="E154" s="58"/>
      <c r="F154" s="35">
        <v>41000</v>
      </c>
      <c r="G154" s="16">
        <v>3000</v>
      </c>
      <c r="H154" s="16">
        <v>44000</v>
      </c>
      <c r="J154" s="70"/>
    </row>
    <row r="155" spans="1:10" x14ac:dyDescent="0.3">
      <c r="A155" s="17" t="s">
        <v>91</v>
      </c>
      <c r="B155" s="107"/>
      <c r="C155" s="107"/>
      <c r="D155" s="107"/>
      <c r="E155" s="108"/>
      <c r="F155" s="105">
        <v>41000</v>
      </c>
      <c r="G155" s="18">
        <v>3000</v>
      </c>
      <c r="H155" s="18">
        <v>44000</v>
      </c>
    </row>
    <row r="156" spans="1:10" x14ac:dyDescent="0.3">
      <c r="A156" s="21"/>
      <c r="B156" s="21"/>
      <c r="C156" s="21"/>
      <c r="D156" s="21"/>
      <c r="E156" s="21"/>
      <c r="F156" s="23"/>
      <c r="G156" s="70"/>
      <c r="H156" s="70"/>
    </row>
    <row r="157" spans="1:10" x14ac:dyDescent="0.3">
      <c r="A157" s="21"/>
      <c r="B157" s="21"/>
      <c r="C157" s="21"/>
      <c r="D157" s="21"/>
      <c r="E157" s="21"/>
      <c r="F157" s="21"/>
      <c r="G157" s="21"/>
      <c r="H157" s="21"/>
    </row>
    <row r="158" spans="1:10" ht="15.6" x14ac:dyDescent="0.3">
      <c r="A158" s="91" t="s">
        <v>72</v>
      </c>
      <c r="B158" s="92"/>
      <c r="C158" s="92"/>
      <c r="D158" s="92"/>
      <c r="E158" s="92"/>
      <c r="F158" s="57" t="s">
        <v>4</v>
      </c>
      <c r="G158" s="57" t="s">
        <v>62</v>
      </c>
      <c r="H158" s="57" t="s">
        <v>8</v>
      </c>
    </row>
    <row r="159" spans="1:10" ht="15.6" x14ac:dyDescent="0.3">
      <c r="A159" s="91" t="s">
        <v>19</v>
      </c>
      <c r="B159" s="92"/>
      <c r="C159" s="92"/>
      <c r="D159" s="92"/>
      <c r="E159" s="92"/>
      <c r="F159" s="93" t="s">
        <v>61</v>
      </c>
      <c r="G159" s="57" t="s">
        <v>64</v>
      </c>
      <c r="H159" s="93" t="s">
        <v>112</v>
      </c>
    </row>
    <row r="160" spans="1:10" x14ac:dyDescent="0.3">
      <c r="A160" s="14" t="s">
        <v>19</v>
      </c>
      <c r="B160" s="15"/>
      <c r="C160" s="15"/>
      <c r="D160" s="15"/>
      <c r="E160" s="15"/>
      <c r="F160" s="16">
        <v>275000</v>
      </c>
      <c r="G160" s="16">
        <v>0</v>
      </c>
      <c r="H160" s="16">
        <v>275000</v>
      </c>
    </row>
    <row r="161" spans="1:16" x14ac:dyDescent="0.3">
      <c r="A161" s="17" t="s">
        <v>91</v>
      </c>
      <c r="B161" s="107"/>
      <c r="C161" s="107"/>
      <c r="D161" s="107"/>
      <c r="E161" s="107"/>
      <c r="F161" s="18">
        <v>275000</v>
      </c>
      <c r="G161" s="18">
        <v>0</v>
      </c>
      <c r="H161" s="18">
        <v>275000</v>
      </c>
    </row>
    <row r="162" spans="1:16" x14ac:dyDescent="0.3">
      <c r="A162" s="21"/>
      <c r="B162" s="21"/>
      <c r="C162" s="21"/>
      <c r="D162" s="21"/>
      <c r="E162" s="21"/>
      <c r="F162" s="21"/>
      <c r="G162" s="21"/>
      <c r="H162" s="21"/>
    </row>
    <row r="163" spans="1:16" x14ac:dyDescent="0.3">
      <c r="A163" s="1"/>
      <c r="B163" s="2"/>
      <c r="C163" s="2"/>
      <c r="D163" s="2"/>
      <c r="E163" s="25"/>
      <c r="F163" s="3" t="s">
        <v>4</v>
      </c>
      <c r="G163" s="3"/>
      <c r="H163" s="3"/>
    </row>
    <row r="164" spans="1:16" x14ac:dyDescent="0.3">
      <c r="A164" s="39" t="s">
        <v>104</v>
      </c>
      <c r="B164" s="5"/>
      <c r="C164" s="5"/>
      <c r="D164" s="5"/>
      <c r="E164" s="45"/>
      <c r="F164" s="6" t="s">
        <v>61</v>
      </c>
      <c r="G164" s="6" t="s">
        <v>62</v>
      </c>
      <c r="H164" s="6" t="s">
        <v>8</v>
      </c>
      <c r="M164" s="102"/>
    </row>
    <row r="165" spans="1:16" x14ac:dyDescent="0.3">
      <c r="A165" s="94"/>
      <c r="B165" s="11"/>
      <c r="C165" s="11"/>
      <c r="D165" s="11"/>
      <c r="E165" s="26"/>
      <c r="F165" s="27" t="s">
        <v>82</v>
      </c>
      <c r="G165" s="27" t="s">
        <v>64</v>
      </c>
      <c r="H165" s="27"/>
      <c r="M165" s="102"/>
    </row>
    <row r="166" spans="1:16" x14ac:dyDescent="0.3">
      <c r="A166" s="94"/>
      <c r="B166" s="11"/>
      <c r="C166" s="11"/>
      <c r="D166" s="11"/>
      <c r="E166" s="26"/>
      <c r="F166" s="27">
        <v>2024</v>
      </c>
      <c r="G166" s="27">
        <v>2024</v>
      </c>
      <c r="H166" s="27">
        <v>2024</v>
      </c>
      <c r="M166" s="102"/>
    </row>
    <row r="167" spans="1:16" x14ac:dyDescent="0.3">
      <c r="A167" s="14" t="s">
        <v>105</v>
      </c>
      <c r="B167" s="15"/>
      <c r="C167" s="15"/>
      <c r="D167" s="15"/>
      <c r="E167" s="19"/>
      <c r="F167" s="20">
        <v>0</v>
      </c>
      <c r="G167" s="16">
        <v>4600</v>
      </c>
      <c r="H167" s="16">
        <v>4600</v>
      </c>
      <c r="M167" s="102"/>
    </row>
    <row r="168" spans="1:16" x14ac:dyDescent="0.3">
      <c r="A168" s="14" t="s">
        <v>106</v>
      </c>
      <c r="B168" s="15"/>
      <c r="C168" s="15"/>
      <c r="D168" s="15"/>
      <c r="E168" s="19"/>
      <c r="F168" s="20">
        <v>0</v>
      </c>
      <c r="G168" s="16">
        <v>3400</v>
      </c>
      <c r="H168" s="16">
        <v>3400</v>
      </c>
      <c r="M168" s="102"/>
    </row>
    <row r="169" spans="1:16" x14ac:dyDescent="0.3">
      <c r="A169" s="14" t="s">
        <v>22</v>
      </c>
      <c r="B169" s="15"/>
      <c r="C169" s="15"/>
      <c r="D169" s="15"/>
      <c r="E169" s="19"/>
      <c r="F169" s="20">
        <v>0</v>
      </c>
      <c r="G169" s="16">
        <v>80000</v>
      </c>
      <c r="H169" s="16">
        <v>80000</v>
      </c>
      <c r="M169" s="102"/>
      <c r="P169" s="102"/>
    </row>
    <row r="170" spans="1:16" x14ac:dyDescent="0.3">
      <c r="A170" s="14" t="s">
        <v>107</v>
      </c>
      <c r="B170" s="15"/>
      <c r="C170" s="15"/>
      <c r="D170" s="15"/>
      <c r="E170" s="19"/>
      <c r="F170" s="20">
        <v>0</v>
      </c>
      <c r="G170" s="16">
        <v>20000</v>
      </c>
      <c r="H170" s="16">
        <v>20000</v>
      </c>
      <c r="M170" s="102"/>
    </row>
    <row r="171" spans="1:16" x14ac:dyDescent="0.3">
      <c r="A171" s="14" t="s">
        <v>108</v>
      </c>
      <c r="B171" s="15"/>
      <c r="C171" s="15"/>
      <c r="D171" s="15"/>
      <c r="E171" s="19"/>
      <c r="F171" s="20">
        <v>0</v>
      </c>
      <c r="G171" s="16">
        <v>4000</v>
      </c>
      <c r="H171" s="16">
        <v>4000</v>
      </c>
      <c r="M171" s="102"/>
    </row>
    <row r="172" spans="1:16" x14ac:dyDescent="0.3">
      <c r="A172" s="14" t="s">
        <v>23</v>
      </c>
      <c r="B172" s="15"/>
      <c r="C172" s="15"/>
      <c r="D172" s="15"/>
      <c r="E172" s="15"/>
      <c r="F172" s="20">
        <v>0</v>
      </c>
      <c r="G172" s="16">
        <v>120000</v>
      </c>
      <c r="H172" s="16">
        <v>120000</v>
      </c>
    </row>
    <row r="173" spans="1:16" x14ac:dyDescent="0.3">
      <c r="A173" s="14"/>
      <c r="B173" s="15"/>
      <c r="C173" s="15"/>
      <c r="D173" s="15"/>
      <c r="E173" s="15"/>
      <c r="F173" s="20">
        <v>0</v>
      </c>
      <c r="G173" s="16"/>
      <c r="H173" s="16"/>
    </row>
    <row r="174" spans="1:16" x14ac:dyDescent="0.3">
      <c r="A174" s="95" t="s">
        <v>91</v>
      </c>
      <c r="B174" s="96"/>
      <c r="C174" s="96"/>
      <c r="D174" s="96"/>
      <c r="E174" s="96"/>
      <c r="F174" s="97">
        <v>0</v>
      </c>
      <c r="G174" s="98">
        <f>SUM(G167:G172)</f>
        <v>232000</v>
      </c>
      <c r="H174" s="98">
        <f>SUM(H167:H172)</f>
        <v>232000</v>
      </c>
    </row>
    <row r="175" spans="1:16" x14ac:dyDescent="0.3">
      <c r="A175" s="14"/>
      <c r="B175" s="15"/>
      <c r="C175" s="15"/>
      <c r="D175" s="15"/>
      <c r="E175" s="15"/>
      <c r="F175" s="20"/>
      <c r="G175" s="16"/>
      <c r="H175" s="16"/>
    </row>
    <row r="176" spans="1:16" x14ac:dyDescent="0.3">
      <c r="A176" s="14"/>
      <c r="B176" s="15"/>
      <c r="C176" s="15"/>
      <c r="D176" s="15"/>
      <c r="E176" s="15"/>
      <c r="F176" s="20"/>
      <c r="G176" s="18"/>
      <c r="H176" s="18"/>
    </row>
    <row r="177" spans="1:8" x14ac:dyDescent="0.3">
      <c r="A177" s="28" t="s">
        <v>109</v>
      </c>
      <c r="B177" s="8"/>
      <c r="C177" s="8"/>
      <c r="D177" s="8"/>
      <c r="E177" s="8"/>
      <c r="F177" s="38">
        <f>+F69+F82+F95+F109+F123+F132+F139+F147+F155+F161+F174</f>
        <v>2099420</v>
      </c>
      <c r="G177" s="38">
        <f>+G69+G82+G95+G109+G123+G132+G139+G147+G155+G161+G174</f>
        <v>336600</v>
      </c>
      <c r="H177" s="38">
        <f>+H69+H82+H95+H109+H123+H132+H139+H147+H155+H161+H174</f>
        <v>2436020</v>
      </c>
    </row>
    <row r="178" spans="1:8" x14ac:dyDescent="0.3">
      <c r="A178" s="14"/>
      <c r="B178" s="15"/>
      <c r="C178" s="15"/>
      <c r="D178" s="15"/>
      <c r="E178" s="15"/>
      <c r="F178" s="20"/>
      <c r="G178" s="20"/>
      <c r="H178" s="20"/>
    </row>
    <row r="179" spans="1:8" x14ac:dyDescent="0.3">
      <c r="A179" s="21"/>
      <c r="B179" s="21"/>
      <c r="C179" s="21"/>
      <c r="D179" s="21"/>
      <c r="E179" s="21"/>
      <c r="F179" s="21"/>
      <c r="G179" s="21"/>
      <c r="H179" s="21"/>
    </row>
    <row r="180" spans="1:8" ht="15.6" x14ac:dyDescent="0.3">
      <c r="A180" s="99"/>
      <c r="B180" s="99"/>
      <c r="C180" s="99"/>
      <c r="D180" s="99"/>
      <c r="E180" s="99"/>
      <c r="F180" s="99"/>
      <c r="G180" s="99"/>
      <c r="H180" s="99"/>
    </row>
    <row r="181" spans="1:8" ht="15.6" x14ac:dyDescent="0.3">
      <c r="A181" s="99"/>
      <c r="B181" s="99"/>
      <c r="C181" s="99"/>
      <c r="D181" s="99"/>
      <c r="E181" s="99"/>
      <c r="F181" s="100"/>
      <c r="G181" s="99"/>
      <c r="H181" s="99"/>
    </row>
    <row r="182" spans="1:8" ht="15.6" x14ac:dyDescent="0.3">
      <c r="A182" s="99"/>
      <c r="B182" s="101" t="s">
        <v>115</v>
      </c>
      <c r="C182" s="99"/>
      <c r="D182" s="99"/>
      <c r="E182" s="99"/>
      <c r="F182" s="100"/>
      <c r="G182" s="99"/>
      <c r="H182" s="99"/>
    </row>
    <row r="183" spans="1:8" ht="15.6" x14ac:dyDescent="0.3">
      <c r="A183" s="99"/>
      <c r="B183" s="99"/>
      <c r="C183" s="99"/>
      <c r="D183" s="99"/>
      <c r="E183" s="99"/>
      <c r="F183" s="100"/>
      <c r="G183" s="99"/>
      <c r="H183" s="99" t="s">
        <v>110</v>
      </c>
    </row>
    <row r="184" spans="1:8" ht="15.6" x14ac:dyDescent="0.3">
      <c r="A184" s="99"/>
      <c r="B184" s="101"/>
      <c r="C184" s="99"/>
      <c r="D184" s="99"/>
      <c r="E184" s="99"/>
      <c r="F184" s="100"/>
      <c r="G184" s="99"/>
      <c r="H184" s="99" t="s">
        <v>111</v>
      </c>
    </row>
    <row r="185" spans="1:8" ht="15.6" x14ac:dyDescent="0.3">
      <c r="A185" s="99"/>
      <c r="B185" s="101"/>
      <c r="C185" s="99"/>
      <c r="D185" s="100"/>
      <c r="E185" s="99"/>
      <c r="F185" s="100"/>
      <c r="G185" s="99"/>
      <c r="H185" s="99"/>
    </row>
  </sheetData>
  <mergeCells count="1">
    <mergeCell ref="A6:H6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Sport</dc:creator>
  <cp:lastModifiedBy>Edi</cp:lastModifiedBy>
  <cp:lastPrinted>2024-12-06T19:10:18Z</cp:lastPrinted>
  <dcterms:created xsi:type="dcterms:W3CDTF">2024-11-30T11:03:45Z</dcterms:created>
  <dcterms:modified xsi:type="dcterms:W3CDTF">2025-05-23T07:09:06Z</dcterms:modified>
</cp:coreProperties>
</file>