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d3c0606c97c89e2/Dokumenti/SZGP2022/SKUPŠTINA SZGP/2.Skupština SZGP 17.12.2024/"/>
    </mc:Choice>
  </mc:AlternateContent>
  <xr:revisionPtr revIDLastSave="0" documentId="8_{1894EB51-A455-429C-9846-1F8C1ACF388C}" xr6:coauthVersionLast="47" xr6:coauthVersionMax="47" xr10:uidLastSave="{00000000-0000-0000-0000-000000000000}"/>
  <bookViews>
    <workbookView xWindow="-120" yWindow="-120" windowWidth="29040" windowHeight="15720" xr2:uid="{423281E6-0CEA-4DE2-97D4-38053EE80A7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27" i="1"/>
  <c r="E177" i="1"/>
  <c r="F177" i="1"/>
  <c r="G177" i="1"/>
  <c r="H177" i="1"/>
  <c r="I177" i="1"/>
  <c r="J177" i="1"/>
  <c r="D177" i="1"/>
  <c r="K176" i="1"/>
  <c r="K175" i="1"/>
  <c r="K174" i="1"/>
  <c r="K173" i="1"/>
  <c r="K172" i="1"/>
  <c r="K171" i="1"/>
  <c r="K170" i="1"/>
  <c r="K177" i="1" s="1"/>
  <c r="K119" i="1"/>
  <c r="K120" i="1"/>
  <c r="K121" i="1"/>
  <c r="K122" i="1"/>
  <c r="K123" i="1"/>
  <c r="K124" i="1"/>
  <c r="K118" i="1"/>
  <c r="E125" i="1"/>
  <c r="F125" i="1"/>
  <c r="G125" i="1"/>
  <c r="H125" i="1"/>
  <c r="I125" i="1"/>
  <c r="J125" i="1"/>
  <c r="D125" i="1"/>
  <c r="E95" i="1"/>
  <c r="F95" i="1"/>
  <c r="G95" i="1"/>
  <c r="H95" i="1"/>
  <c r="I95" i="1"/>
  <c r="J95" i="1"/>
  <c r="K90" i="1"/>
  <c r="K91" i="1"/>
  <c r="K92" i="1"/>
  <c r="K93" i="1"/>
  <c r="K95" i="1" s="1"/>
  <c r="K94" i="1"/>
  <c r="K89" i="1"/>
  <c r="K77" i="1"/>
  <c r="K78" i="1"/>
  <c r="K79" i="1"/>
  <c r="K80" i="1"/>
  <c r="K81" i="1"/>
  <c r="K76" i="1"/>
  <c r="E82" i="1"/>
  <c r="F82" i="1"/>
  <c r="G82" i="1"/>
  <c r="H82" i="1"/>
  <c r="H180" i="1" s="1"/>
  <c r="I82" i="1"/>
  <c r="J82" i="1"/>
  <c r="E69" i="1"/>
  <c r="F69" i="1"/>
  <c r="F180" i="1" s="1"/>
  <c r="G69" i="1"/>
  <c r="H69" i="1"/>
  <c r="I69" i="1"/>
  <c r="J69" i="1"/>
  <c r="J180" i="1" s="1"/>
  <c r="K69" i="1"/>
  <c r="G32" i="1"/>
  <c r="H32" i="1"/>
  <c r="I32" i="1"/>
  <c r="J32" i="1"/>
  <c r="F32" i="1"/>
  <c r="E32" i="1"/>
  <c r="D32" i="1"/>
  <c r="J25" i="1"/>
  <c r="K25" i="1"/>
  <c r="E25" i="1"/>
  <c r="E34" i="1" s="1"/>
  <c r="F25" i="1"/>
  <c r="G25" i="1"/>
  <c r="H25" i="1"/>
  <c r="H34" i="1" s="1"/>
  <c r="I25" i="1"/>
  <c r="D25" i="1"/>
  <c r="D34" i="1" s="1"/>
  <c r="D109" i="1"/>
  <c r="E102" i="1"/>
  <c r="E109" i="1" s="1"/>
  <c r="D95" i="1"/>
  <c r="D82" i="1"/>
  <c r="D69" i="1"/>
  <c r="D180" i="1" s="1"/>
  <c r="I180" i="1" l="1"/>
  <c r="E180" i="1"/>
  <c r="G180" i="1"/>
  <c r="F34" i="1"/>
  <c r="G34" i="1"/>
  <c r="J34" i="1"/>
  <c r="K125" i="1"/>
  <c r="K32" i="1"/>
  <c r="I34" i="1"/>
  <c r="K82" i="1"/>
  <c r="K34" i="1" l="1"/>
  <c r="K180" i="1"/>
</calcChain>
</file>

<file path=xl/sharedStrings.xml><?xml version="1.0" encoding="utf-8"?>
<sst xmlns="http://schemas.openxmlformats.org/spreadsheetml/2006/main" count="298" uniqueCount="128">
  <si>
    <t>UR.BROJ:2168-18-0/02-2024</t>
  </si>
  <si>
    <t>PRIHODI:</t>
  </si>
  <si>
    <t xml:space="preserve"> </t>
  </si>
  <si>
    <t xml:space="preserve">Plan Proračun </t>
  </si>
  <si>
    <t xml:space="preserve">Plan </t>
  </si>
  <si>
    <t>Plan</t>
  </si>
  <si>
    <t>I</t>
  </si>
  <si>
    <t>Ukupno</t>
  </si>
  <si>
    <t>II</t>
  </si>
  <si>
    <t>IZVORI FINANCIRANJA</t>
  </si>
  <si>
    <t>Grada Poreča</t>
  </si>
  <si>
    <t>Vlastiti prihodi</t>
  </si>
  <si>
    <t>Rebalans</t>
  </si>
  <si>
    <t>Grad Poreč</t>
  </si>
  <si>
    <t>Redovna djelatnost sportskih klubova</t>
  </si>
  <si>
    <t>Zajedničke potrebe sportskih klubova</t>
  </si>
  <si>
    <t>Održavanje Sportskih objekata</t>
  </si>
  <si>
    <t>Stručne službe</t>
  </si>
  <si>
    <t>Redovno održavanje sportske dvorane Žatika</t>
  </si>
  <si>
    <t>Korištenje SD Žatika za gradske manifestacije</t>
  </si>
  <si>
    <t>Troškovi EU natjecanja sportskih klubova</t>
  </si>
  <si>
    <t>Izvrsnost u sportu</t>
  </si>
  <si>
    <t>Kapitalna donacija za nabavu kombi vozila</t>
  </si>
  <si>
    <t>Organizacija svjetskog prvenstva u rukometu</t>
  </si>
  <si>
    <t>Vlastiti prihodi od iznajmljivanja objekata</t>
  </si>
  <si>
    <t>Ostali prihodi (kamate, odštete, otpis dugovanja)</t>
  </si>
  <si>
    <t>Porečki delfin</t>
  </si>
  <si>
    <t>EU projekt CISCA</t>
  </si>
  <si>
    <t>UKUPNO:</t>
  </si>
  <si>
    <t>Višak prihoda</t>
  </si>
  <si>
    <t>RASHODI:</t>
  </si>
  <si>
    <t>Plan proračun</t>
  </si>
  <si>
    <t>POZICIJA:</t>
  </si>
  <si>
    <t>vlastiti prihodi</t>
  </si>
  <si>
    <t>Body building klub Veli Jože</t>
  </si>
  <si>
    <t>Atletski klub "Maximvs"</t>
  </si>
  <si>
    <t>Biciklistički klub Poreč</t>
  </si>
  <si>
    <t>Društvo za podvodne djelatnosti i s.ribolov Poreč</t>
  </si>
  <si>
    <t>Golf klub "Parentium"</t>
  </si>
  <si>
    <t>Hrvački klub Poreč</t>
  </si>
  <si>
    <t>Jedriličarski klub Horizont Poreč</t>
  </si>
  <si>
    <t>Judo klub Istra Poreč</t>
  </si>
  <si>
    <t>Karate klub Finida Poreč</t>
  </si>
  <si>
    <t xml:space="preserve">Kick boxing klub King </t>
  </si>
  <si>
    <t>Klub ritmičko sportske gimnastike Poreč</t>
  </si>
  <si>
    <t>Klub za daljinsko plivanje  i s.r. Poreč</t>
  </si>
  <si>
    <t>Košarkaški klub Poreč</t>
  </si>
  <si>
    <t>Boćarsko kuglački klub Poreč</t>
  </si>
  <si>
    <t>Mačevalački klub "Špada"</t>
  </si>
  <si>
    <t>Nogometni klub Jadran Poreč</t>
  </si>
  <si>
    <t>Odbojkaški klub Poreč</t>
  </si>
  <si>
    <t>Plivački klub Poreč</t>
  </si>
  <si>
    <t>Rukometni klub Poreč</t>
  </si>
  <si>
    <t>STK Jadran Poreč</t>
  </si>
  <si>
    <t>Snowboard klub Goffy</t>
  </si>
  <si>
    <t>Sportsko ribolovno društvo Zubatac</t>
  </si>
  <si>
    <t>Šahovski klub Vladimir Gortan</t>
  </si>
  <si>
    <t>Tenis klub PRO 2000</t>
  </si>
  <si>
    <t>Veslački klub Adriatico</t>
  </si>
  <si>
    <t>Vaterpolo klub Poreč</t>
  </si>
  <si>
    <t>Boćarski savez Poreč</t>
  </si>
  <si>
    <t>Ženski kuglački klub Istra</t>
  </si>
  <si>
    <t>Streličarski klub Poreč Parenzo</t>
  </si>
  <si>
    <t>Ženski rukometni klub Poreč</t>
  </si>
  <si>
    <t>POZCIJA:</t>
  </si>
  <si>
    <t>Proračun</t>
  </si>
  <si>
    <t>Vlastiti</t>
  </si>
  <si>
    <t>Grada poreča</t>
  </si>
  <si>
    <t>prihodi</t>
  </si>
  <si>
    <t>Prijevoz sportskih klubova</t>
  </si>
  <si>
    <t>Liječnički pregledi sportaša</t>
  </si>
  <si>
    <t>Redarske usluge</t>
  </si>
  <si>
    <t>Najam sportskih objekata</t>
  </si>
  <si>
    <t>Školovanje treneri</t>
  </si>
  <si>
    <t>Ostali troškovi (pomoć, pehari, manifestacije)</t>
  </si>
  <si>
    <t>UKUPNO</t>
  </si>
  <si>
    <t>POZICIJA</t>
  </si>
  <si>
    <t xml:space="preserve">Vlastiti </t>
  </si>
  <si>
    <t>Održavanje sportskih objekata</t>
  </si>
  <si>
    <t>Troškovi električne energije</t>
  </si>
  <si>
    <t>Usluge tekućeg održavanja</t>
  </si>
  <si>
    <t>Materijal i dijelovi za tekuće održavanje</t>
  </si>
  <si>
    <t>Komunalne usluge (voda i odvoz smeća)</t>
  </si>
  <si>
    <t>Premije osiguranja</t>
  </si>
  <si>
    <t>Nabavka kapitalne opreme</t>
  </si>
  <si>
    <t>Stručne službe za organizaciju</t>
  </si>
  <si>
    <t>Grada</t>
  </si>
  <si>
    <t>Plaće za zaposlene</t>
  </si>
  <si>
    <t>Tekući troškovi stručnih službi ukupno:</t>
  </si>
  <si>
    <t>uredski materijal</t>
  </si>
  <si>
    <t>usluge banke</t>
  </si>
  <si>
    <t>usluge programiranja</t>
  </si>
  <si>
    <t>trošak telefona</t>
  </si>
  <si>
    <t>reprezentacija</t>
  </si>
  <si>
    <t>tusluge revizije i odvjetnika i dr.</t>
  </si>
  <si>
    <t>Ukupno:</t>
  </si>
  <si>
    <t xml:space="preserve">Proračun </t>
  </si>
  <si>
    <t>Održavanje SD Žatika</t>
  </si>
  <si>
    <t>Materijal za redovno održavanje</t>
  </si>
  <si>
    <t>Trošak električne energije</t>
  </si>
  <si>
    <t>Lož ulje</t>
  </si>
  <si>
    <t>Usluge za redovno održavanje</t>
  </si>
  <si>
    <t>Utrošak vode</t>
  </si>
  <si>
    <t>Osiguranje</t>
  </si>
  <si>
    <t>Nabava opreme</t>
  </si>
  <si>
    <t>Korištenje sportske dvorane Žatika</t>
  </si>
  <si>
    <t>POZCIJA</t>
  </si>
  <si>
    <t>Donacija za izvrsnost u sportu</t>
  </si>
  <si>
    <t>Kapitalne donacije za nabavu kombi vozila</t>
  </si>
  <si>
    <t>I Rebalans</t>
  </si>
  <si>
    <t>II  Rebalans</t>
  </si>
  <si>
    <t>2024</t>
  </si>
  <si>
    <t>OSTALI TROŠKOVI</t>
  </si>
  <si>
    <t>Vlasiti</t>
  </si>
  <si>
    <t>Izbor sportaša godine</t>
  </si>
  <si>
    <t>Dječiji olimpijski festival</t>
  </si>
  <si>
    <t>Amortizacija</t>
  </si>
  <si>
    <t>Ostali troškovi</t>
  </si>
  <si>
    <t>Nabavka kombi vozila</t>
  </si>
  <si>
    <t>SVEUKUPNO TROŠKOVI:</t>
  </si>
  <si>
    <t>U Poreču, prosinca 2024. godine.</t>
  </si>
  <si>
    <t>Predsjednik</t>
  </si>
  <si>
    <t>Aleksandar Beaković</t>
  </si>
  <si>
    <t xml:space="preserve">Rebalans </t>
  </si>
  <si>
    <t>Rebalans vl.prih.</t>
  </si>
  <si>
    <t>Ukupno Grad Poreč:</t>
  </si>
  <si>
    <t>UKUPNO vlastiti prihodi:</t>
  </si>
  <si>
    <t>II  IZMJENA I DOPUNA  FINANCIJSKOG PLANA SPORTSKE ZAJEDNICE GRADA POREČA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</si>
</sst>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 tint="-0.249977111117893"/>
      <name val="Arial"/>
      <family val="2"/>
      <charset val="238"/>
    </font>
    <font>
      <sz val="12"/>
      <name val="Arial"/>
      <family val="2"/>
      <charset val="238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0" fontId="4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9" xfId="0" applyFont="1" applyFill="1" applyBorder="1"/>
    <xf numFmtId="0" fontId="3" fillId="2" borderId="10" xfId="0" applyFont="1" applyFill="1" applyBorder="1"/>
    <xf numFmtId="4" fontId="4" fillId="2" borderId="11" xfId="0" applyNumberFormat="1" applyFont="1" applyFill="1" applyBorder="1"/>
    <xf numFmtId="0" fontId="3" fillId="2" borderId="11" xfId="0" applyFont="1" applyFill="1" applyBorder="1"/>
    <xf numFmtId="0" fontId="3" fillId="3" borderId="11" xfId="0" applyFont="1" applyFill="1" applyBorder="1"/>
    <xf numFmtId="4" fontId="4" fillId="3" borderId="11" xfId="0" applyNumberFormat="1" applyFont="1" applyFill="1" applyBorder="1"/>
    <xf numFmtId="0" fontId="3" fillId="0" borderId="6" xfId="0" applyFont="1" applyBorder="1"/>
    <xf numFmtId="0" fontId="3" fillId="0" borderId="7" xfId="0" applyFont="1" applyBorder="1"/>
    <xf numFmtId="4" fontId="3" fillId="0" borderId="8" xfId="0" applyNumberFormat="1" applyFont="1" applyBorder="1"/>
    <xf numFmtId="0" fontId="4" fillId="0" borderId="6" xfId="0" applyFont="1" applyBorder="1"/>
    <xf numFmtId="4" fontId="4" fillId="0" borderId="8" xfId="0" applyNumberFormat="1" applyFont="1" applyBorder="1"/>
    <xf numFmtId="0" fontId="3" fillId="0" borderId="8" xfId="0" applyFont="1" applyBorder="1"/>
    <xf numFmtId="4" fontId="4" fillId="0" borderId="0" xfId="0" applyNumberFormat="1" applyFont="1"/>
    <xf numFmtId="0" fontId="4" fillId="2" borderId="1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2" xfId="0" applyFont="1" applyFill="1" applyBorder="1" applyAlignment="1">
      <alignment horizontal="center"/>
    </xf>
    <xf numFmtId="0" fontId="3" fillId="0" borderId="9" xfId="0" applyFont="1" applyBorder="1"/>
    <xf numFmtId="4" fontId="3" fillId="0" borderId="10" xfId="0" applyNumberFormat="1" applyFont="1" applyBorder="1"/>
    <xf numFmtId="4" fontId="3" fillId="0" borderId="7" xfId="0" applyNumberFormat="1" applyFont="1" applyBorder="1"/>
    <xf numFmtId="4" fontId="3" fillId="0" borderId="12" xfId="0" applyNumberFormat="1" applyFont="1" applyBorder="1"/>
    <xf numFmtId="4" fontId="4" fillId="2" borderId="7" xfId="0" applyNumberFormat="1" applyFont="1" applyFill="1" applyBorder="1"/>
    <xf numFmtId="4" fontId="4" fillId="2" borderId="8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/>
    <xf numFmtId="164" fontId="3" fillId="0" borderId="0" xfId="0" applyNumberFormat="1" applyFont="1"/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4" fillId="2" borderId="4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3" fillId="0" borderId="2" xfId="0" applyFont="1" applyBorder="1"/>
    <xf numFmtId="0" fontId="4" fillId="2" borderId="3" xfId="0" applyFont="1" applyFill="1" applyBorder="1"/>
    <xf numFmtId="0" fontId="4" fillId="2" borderId="11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0" borderId="1" xfId="0" applyFont="1" applyBorder="1"/>
    <xf numFmtId="4" fontId="3" fillId="0" borderId="3" xfId="0" applyNumberFormat="1" applyFont="1" applyBorder="1"/>
    <xf numFmtId="4" fontId="4" fillId="2" borderId="3" xfId="0" applyNumberFormat="1" applyFont="1" applyFill="1" applyBorder="1"/>
    <xf numFmtId="0" fontId="4" fillId="2" borderId="5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4" fillId="3" borderId="11" xfId="0" applyFont="1" applyFill="1" applyBorder="1" applyAlignment="1">
      <alignment horizontal="center"/>
    </xf>
    <xf numFmtId="0" fontId="3" fillId="0" borderId="10" xfId="0" applyFont="1" applyBorder="1"/>
    <xf numFmtId="0" fontId="4" fillId="2" borderId="10" xfId="0" applyFont="1" applyFill="1" applyBorder="1"/>
    <xf numFmtId="4" fontId="4" fillId="3" borderId="8" xfId="0" applyNumberFormat="1" applyFont="1" applyFill="1" applyBorder="1"/>
    <xf numFmtId="4" fontId="4" fillId="0" borderId="7" xfId="0" applyNumberFormat="1" applyFont="1" applyBorder="1"/>
    <xf numFmtId="165" fontId="4" fillId="0" borderId="0" xfId="0" applyNumberFormat="1" applyFont="1"/>
    <xf numFmtId="4" fontId="4" fillId="2" borderId="3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1" fontId="4" fillId="2" borderId="9" xfId="0" applyNumberFormat="1" applyFont="1" applyFill="1" applyBorder="1"/>
    <xf numFmtId="1" fontId="3" fillId="2" borderId="10" xfId="0" applyNumberFormat="1" applyFont="1" applyFill="1" applyBorder="1"/>
    <xf numFmtId="1" fontId="4" fillId="2" borderId="11" xfId="0" applyNumberFormat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/>
    <xf numFmtId="4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/>
    <xf numFmtId="0" fontId="4" fillId="3" borderId="0" xfId="0" applyFont="1" applyFill="1"/>
    <xf numFmtId="0" fontId="4" fillId="3" borderId="9" xfId="0" applyFont="1" applyFill="1" applyBorder="1"/>
    <xf numFmtId="0" fontId="4" fillId="3" borderId="10" xfId="0" applyFont="1" applyFill="1" applyBorder="1"/>
    <xf numFmtId="4" fontId="4" fillId="3" borderId="11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4" fontId="4" fillId="0" borderId="2" xfId="0" applyNumberFormat="1" applyFont="1" applyBorder="1"/>
    <xf numFmtId="4" fontId="3" fillId="0" borderId="2" xfId="0" applyNumberFormat="1" applyFont="1" applyBorder="1"/>
    <xf numFmtId="0" fontId="4" fillId="3" borderId="6" xfId="0" applyFont="1" applyFill="1" applyBorder="1"/>
    <xf numFmtId="0" fontId="7" fillId="3" borderId="7" xfId="0" applyFont="1" applyFill="1" applyBorder="1"/>
    <xf numFmtId="4" fontId="4" fillId="3" borderId="8" xfId="0" applyNumberFormat="1" applyFont="1" applyFill="1" applyBorder="1" applyAlignment="1">
      <alignment horizontal="center"/>
    </xf>
    <xf numFmtId="49" fontId="4" fillId="3" borderId="8" xfId="0" applyNumberFormat="1" applyFont="1" applyFill="1" applyBorder="1"/>
    <xf numFmtId="49" fontId="4" fillId="3" borderId="8" xfId="0" applyNumberFormat="1" applyFont="1" applyFill="1" applyBorder="1" applyAlignment="1">
      <alignment horizontal="center"/>
    </xf>
    <xf numFmtId="2" fontId="3" fillId="0" borderId="8" xfId="1" applyNumberFormat="1" applyFont="1" applyBorder="1"/>
    <xf numFmtId="43" fontId="3" fillId="0" borderId="8" xfId="1" applyFont="1" applyBorder="1"/>
    <xf numFmtId="2" fontId="4" fillId="0" borderId="8" xfId="1" applyNumberFormat="1" applyFont="1" applyBorder="1"/>
    <xf numFmtId="43" fontId="4" fillId="0" borderId="8" xfId="1" applyFont="1" applyBorder="1"/>
    <xf numFmtId="4" fontId="4" fillId="0" borderId="3" xfId="0" applyNumberFormat="1" applyFont="1" applyBorder="1"/>
    <xf numFmtId="43" fontId="4" fillId="0" borderId="3" xfId="1" applyFont="1" applyBorder="1"/>
    <xf numFmtId="0" fontId="3" fillId="2" borderId="9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4" fontId="4" fillId="4" borderId="8" xfId="0" applyNumberFormat="1" applyFont="1" applyFill="1" applyBorder="1"/>
    <xf numFmtId="0" fontId="8" fillId="0" borderId="0" xfId="0" applyFont="1"/>
    <xf numFmtId="4" fontId="8" fillId="0" borderId="0" xfId="0" applyNumberFormat="1" applyFont="1"/>
    <xf numFmtId="0" fontId="7" fillId="0" borderId="0" xfId="0" applyFont="1"/>
    <xf numFmtId="4" fontId="4" fillId="3" borderId="13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4" fontId="4" fillId="0" borderId="12" xfId="0" applyNumberFormat="1" applyFont="1" applyBorder="1"/>
    <xf numFmtId="4" fontId="4" fillId="2" borderId="14" xfId="0" applyNumberFormat="1" applyFont="1" applyFill="1" applyBorder="1" applyAlignment="1">
      <alignment horizontal="center"/>
    </xf>
    <xf numFmtId="4" fontId="5" fillId="0" borderId="8" xfId="0" applyNumberFormat="1" applyFont="1" applyBorder="1"/>
    <xf numFmtId="4" fontId="0" fillId="0" borderId="0" xfId="0" applyNumberForma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D7D84-5551-4102-8FC3-9050AB2F995E}">
  <dimension ref="A2:Q185"/>
  <sheetViews>
    <sheetView tabSelected="1" topLeftCell="A4" workbookViewId="0">
      <selection activeCell="P38" sqref="P38"/>
    </sheetView>
  </sheetViews>
  <sheetFormatPr defaultRowHeight="15" x14ac:dyDescent="0.25"/>
  <cols>
    <col min="3" max="3" width="5.28515625" customWidth="1"/>
    <col min="4" max="4" width="15.140625" customWidth="1"/>
    <col min="5" max="5" width="14.42578125" customWidth="1"/>
    <col min="6" max="6" width="12.5703125" customWidth="1"/>
    <col min="7" max="7" width="12.140625" customWidth="1"/>
    <col min="8" max="9" width="13.140625" customWidth="1"/>
    <col min="10" max="10" width="13.42578125" customWidth="1"/>
    <col min="11" max="11" width="12.140625" customWidth="1"/>
    <col min="17" max="17" width="15.28515625" customWidth="1"/>
  </cols>
  <sheetData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 t="s">
        <v>0</v>
      </c>
      <c r="B6" s="2"/>
      <c r="C6" s="3"/>
      <c r="D6" s="3"/>
      <c r="E6" s="3"/>
      <c r="F6" s="3"/>
      <c r="G6" s="3"/>
      <c r="H6" s="2"/>
      <c r="I6" s="2"/>
      <c r="J6" s="2"/>
      <c r="K6" s="2"/>
    </row>
    <row r="7" spans="1:11" x14ac:dyDescent="0.25">
      <c r="A7" s="2"/>
      <c r="B7" s="2"/>
      <c r="C7" s="3" t="s">
        <v>127</v>
      </c>
      <c r="D7" s="3"/>
      <c r="E7" s="3"/>
      <c r="F7" s="3"/>
      <c r="G7" s="3"/>
      <c r="H7" s="2"/>
      <c r="I7" s="2"/>
      <c r="J7" s="2"/>
      <c r="K7" s="2"/>
    </row>
    <row r="8" spans="1:11" x14ac:dyDescent="0.25">
      <c r="A8" s="2"/>
      <c r="B8" s="2"/>
      <c r="C8" s="3"/>
      <c r="D8" s="3"/>
      <c r="E8" s="3"/>
      <c r="F8" s="3"/>
      <c r="G8" s="3"/>
      <c r="H8" s="2"/>
      <c r="I8" s="2"/>
      <c r="J8" s="2"/>
      <c r="K8" s="2"/>
    </row>
    <row r="9" spans="1:11" x14ac:dyDescent="0.25">
      <c r="A9" s="4" t="s">
        <v>1</v>
      </c>
      <c r="B9" s="5" t="s">
        <v>2</v>
      </c>
      <c r="C9" s="5"/>
      <c r="D9" s="6"/>
      <c r="E9" s="6"/>
      <c r="F9" s="6"/>
      <c r="G9" s="6"/>
      <c r="H9" s="6"/>
      <c r="I9" s="7"/>
      <c r="J9" s="7"/>
      <c r="K9" s="8"/>
    </row>
    <row r="10" spans="1:11" x14ac:dyDescent="0.25">
      <c r="A10" s="9"/>
      <c r="B10" s="10"/>
      <c r="C10" s="10"/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2" t="s">
        <v>8</v>
      </c>
      <c r="J10" s="12" t="s">
        <v>12</v>
      </c>
      <c r="K10" s="12" t="s">
        <v>7</v>
      </c>
    </row>
    <row r="11" spans="1:11" x14ac:dyDescent="0.25">
      <c r="A11" s="9" t="s">
        <v>9</v>
      </c>
      <c r="B11" s="10"/>
      <c r="C11" s="10"/>
      <c r="D11" s="11" t="s">
        <v>10</v>
      </c>
      <c r="E11" s="11" t="s">
        <v>11</v>
      </c>
      <c r="F11" s="11" t="s">
        <v>7</v>
      </c>
      <c r="G11" s="11" t="s">
        <v>12</v>
      </c>
      <c r="H11" s="11"/>
      <c r="I11" s="12" t="s">
        <v>12</v>
      </c>
      <c r="J11" s="12" t="s">
        <v>11</v>
      </c>
      <c r="K11" s="12"/>
    </row>
    <row r="12" spans="1:11" x14ac:dyDescent="0.25">
      <c r="A12" s="13"/>
      <c r="B12" s="14"/>
      <c r="C12" s="14"/>
      <c r="D12" s="15">
        <v>2024</v>
      </c>
      <c r="E12" s="15">
        <v>2024</v>
      </c>
      <c r="F12" s="15">
        <v>2024</v>
      </c>
      <c r="G12" s="15">
        <v>2024</v>
      </c>
      <c r="H12" s="15">
        <v>2024</v>
      </c>
      <c r="I12" s="16">
        <v>2024</v>
      </c>
      <c r="J12" s="16">
        <v>2024</v>
      </c>
      <c r="K12" s="16">
        <v>2024</v>
      </c>
    </row>
    <row r="13" spans="1:11" x14ac:dyDescent="0.25">
      <c r="A13" s="17" t="s">
        <v>13</v>
      </c>
      <c r="B13" s="18"/>
      <c r="C13" s="18"/>
      <c r="D13" s="19"/>
      <c r="E13" s="20"/>
      <c r="F13" s="20"/>
      <c r="G13" s="20"/>
      <c r="H13" s="19"/>
      <c r="I13" s="21"/>
      <c r="J13" s="21"/>
      <c r="K13" s="22"/>
    </row>
    <row r="14" spans="1:11" x14ac:dyDescent="0.25">
      <c r="A14" s="23" t="s">
        <v>14</v>
      </c>
      <c r="B14" s="24"/>
      <c r="C14" s="24"/>
      <c r="D14" s="25">
        <v>345080</v>
      </c>
      <c r="E14" s="25">
        <v>0</v>
      </c>
      <c r="F14" s="25">
        <v>345080</v>
      </c>
      <c r="G14" s="25">
        <v>0</v>
      </c>
      <c r="H14" s="25">
        <v>345080</v>
      </c>
      <c r="I14" s="25">
        <v>0</v>
      </c>
      <c r="J14" s="25"/>
      <c r="K14" s="25">
        <v>345080</v>
      </c>
    </row>
    <row r="15" spans="1:11" x14ac:dyDescent="0.25">
      <c r="A15" s="23" t="s">
        <v>15</v>
      </c>
      <c r="B15" s="24"/>
      <c r="C15" s="24"/>
      <c r="D15" s="25">
        <v>246210</v>
      </c>
      <c r="E15" s="25">
        <v>0</v>
      </c>
      <c r="F15" s="25">
        <v>246210</v>
      </c>
      <c r="G15" s="25">
        <v>0</v>
      </c>
      <c r="H15" s="25">
        <v>246210</v>
      </c>
      <c r="I15" s="25">
        <v>51820</v>
      </c>
      <c r="J15" s="25"/>
      <c r="K15" s="25">
        <v>298030</v>
      </c>
    </row>
    <row r="16" spans="1:11" x14ac:dyDescent="0.25">
      <c r="A16" s="23" t="s">
        <v>16</v>
      </c>
      <c r="B16" s="24"/>
      <c r="C16" s="24"/>
      <c r="D16" s="25">
        <v>205480</v>
      </c>
      <c r="E16" s="25">
        <v>0</v>
      </c>
      <c r="F16" s="25">
        <v>205480</v>
      </c>
      <c r="G16" s="25">
        <v>0</v>
      </c>
      <c r="H16" s="25">
        <v>205480</v>
      </c>
      <c r="I16" s="25">
        <v>0</v>
      </c>
      <c r="J16" s="25"/>
      <c r="K16" s="25">
        <v>205480</v>
      </c>
    </row>
    <row r="17" spans="1:11" x14ac:dyDescent="0.25">
      <c r="A17" s="23" t="s">
        <v>17</v>
      </c>
      <c r="B17" s="24"/>
      <c r="C17" s="24"/>
      <c r="D17" s="25">
        <v>419130</v>
      </c>
      <c r="E17" s="25">
        <v>0</v>
      </c>
      <c r="F17" s="25">
        <v>419130</v>
      </c>
      <c r="G17" s="25">
        <v>38970</v>
      </c>
      <c r="H17" s="25">
        <v>458100</v>
      </c>
      <c r="I17" s="25">
        <v>44646</v>
      </c>
      <c r="J17" s="25"/>
      <c r="K17" s="25">
        <v>502746</v>
      </c>
    </row>
    <row r="18" spans="1:11" x14ac:dyDescent="0.25">
      <c r="A18" s="23" t="s">
        <v>18</v>
      </c>
      <c r="B18" s="24"/>
      <c r="C18" s="24"/>
      <c r="D18" s="25">
        <v>190940</v>
      </c>
      <c r="E18" s="25">
        <v>0</v>
      </c>
      <c r="F18" s="25">
        <v>190940</v>
      </c>
      <c r="G18" s="25">
        <v>54000</v>
      </c>
      <c r="H18" s="25">
        <v>244940</v>
      </c>
      <c r="I18" s="25">
        <v>0</v>
      </c>
      <c r="J18" s="25"/>
      <c r="K18" s="25">
        <v>244940</v>
      </c>
    </row>
    <row r="19" spans="1:11" x14ac:dyDescent="0.25">
      <c r="A19" s="23" t="s">
        <v>19</v>
      </c>
      <c r="B19" s="24"/>
      <c r="C19" s="24"/>
      <c r="D19" s="25">
        <v>33200</v>
      </c>
      <c r="E19" s="25">
        <v>0</v>
      </c>
      <c r="F19" s="25">
        <v>33200</v>
      </c>
      <c r="G19" s="25">
        <v>0</v>
      </c>
      <c r="H19" s="25">
        <v>33200</v>
      </c>
      <c r="I19" s="25">
        <v>65420</v>
      </c>
      <c r="J19" s="25"/>
      <c r="K19" s="25">
        <v>98620</v>
      </c>
    </row>
    <row r="20" spans="1:11" x14ac:dyDescent="0.25">
      <c r="A20" s="23" t="s">
        <v>20</v>
      </c>
      <c r="B20" s="24"/>
      <c r="C20" s="24"/>
      <c r="D20" s="25">
        <v>26550</v>
      </c>
      <c r="E20" s="25">
        <v>0</v>
      </c>
      <c r="F20" s="25">
        <v>26550</v>
      </c>
      <c r="G20" s="25">
        <v>0</v>
      </c>
      <c r="H20" s="25">
        <v>26550</v>
      </c>
      <c r="I20" s="25">
        <v>24593</v>
      </c>
      <c r="J20" s="25"/>
      <c r="K20" s="25">
        <v>51143</v>
      </c>
    </row>
    <row r="21" spans="1:11" x14ac:dyDescent="0.25">
      <c r="A21" s="23" t="s">
        <v>21</v>
      </c>
      <c r="B21" s="24"/>
      <c r="C21" s="24"/>
      <c r="D21" s="25">
        <v>39820</v>
      </c>
      <c r="E21" s="25">
        <v>0</v>
      </c>
      <c r="F21" s="25">
        <v>39820</v>
      </c>
      <c r="G21" s="25">
        <v>0</v>
      </c>
      <c r="H21" s="25">
        <v>39820</v>
      </c>
      <c r="I21" s="25">
        <v>0</v>
      </c>
      <c r="J21" s="25"/>
      <c r="K21" s="25">
        <v>39820</v>
      </c>
    </row>
    <row r="22" spans="1:11" x14ac:dyDescent="0.25">
      <c r="A22" s="23" t="s">
        <v>22</v>
      </c>
      <c r="B22" s="24"/>
      <c r="C22" s="24"/>
      <c r="D22" s="25">
        <v>0</v>
      </c>
      <c r="E22" s="25">
        <v>0</v>
      </c>
      <c r="F22" s="25">
        <v>0</v>
      </c>
      <c r="G22" s="25">
        <v>41000</v>
      </c>
      <c r="H22" s="25">
        <v>41000</v>
      </c>
      <c r="I22" s="25">
        <v>0</v>
      </c>
      <c r="J22" s="25"/>
      <c r="K22" s="25">
        <v>41000</v>
      </c>
    </row>
    <row r="23" spans="1:11" x14ac:dyDescent="0.25">
      <c r="A23" s="23" t="s">
        <v>23</v>
      </c>
      <c r="B23" s="24"/>
      <c r="C23" s="24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145000</v>
      </c>
      <c r="J23" s="25"/>
      <c r="K23" s="25">
        <v>145000</v>
      </c>
    </row>
    <row r="24" spans="1:11" x14ac:dyDescent="0.25">
      <c r="A24" s="23"/>
      <c r="B24" s="24"/>
      <c r="C24" s="24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A25" s="26" t="s">
        <v>125</v>
      </c>
      <c r="B25" s="24"/>
      <c r="C25" s="24"/>
      <c r="D25" s="27">
        <f>SUM(D14:D23)</f>
        <v>1506410</v>
      </c>
      <c r="E25" s="27">
        <f t="shared" ref="E25:K25" si="0">SUM(E14:E23)</f>
        <v>0</v>
      </c>
      <c r="F25" s="27">
        <f t="shared" si="0"/>
        <v>1506410</v>
      </c>
      <c r="G25" s="27">
        <f t="shared" si="0"/>
        <v>133970</v>
      </c>
      <c r="H25" s="27">
        <f t="shared" si="0"/>
        <v>1640380</v>
      </c>
      <c r="I25" s="27">
        <f t="shared" si="0"/>
        <v>331479</v>
      </c>
      <c r="J25" s="27">
        <f>SUM(J14:J23)</f>
        <v>0</v>
      </c>
      <c r="K25" s="27">
        <f t="shared" si="0"/>
        <v>1971859</v>
      </c>
    </row>
    <row r="26" spans="1:11" x14ac:dyDescent="0.25">
      <c r="A26" s="26"/>
      <c r="B26" s="24"/>
      <c r="C26" s="24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6" t="s">
        <v>24</v>
      </c>
      <c r="B27" s="24"/>
      <c r="C27" s="24"/>
      <c r="D27" s="25">
        <v>0</v>
      </c>
      <c r="E27" s="27">
        <v>85000</v>
      </c>
      <c r="F27" s="27">
        <v>85000</v>
      </c>
      <c r="G27" s="27"/>
      <c r="H27" s="27">
        <v>85000</v>
      </c>
      <c r="I27" s="27"/>
      <c r="J27" s="27">
        <v>15000</v>
      </c>
      <c r="K27" s="27">
        <f>+H27+J27</f>
        <v>100000</v>
      </c>
    </row>
    <row r="28" spans="1:11" x14ac:dyDescent="0.25">
      <c r="A28" s="26" t="s">
        <v>25</v>
      </c>
      <c r="B28" s="24"/>
      <c r="C28" s="24"/>
      <c r="D28" s="25">
        <v>0</v>
      </c>
      <c r="E28" s="27">
        <v>4000</v>
      </c>
      <c r="F28" s="27">
        <v>4000</v>
      </c>
      <c r="G28" s="27"/>
      <c r="H28" s="27">
        <v>4000</v>
      </c>
      <c r="I28" s="27"/>
      <c r="J28" s="27">
        <v>0</v>
      </c>
      <c r="K28" s="27">
        <f t="shared" ref="K28:K29" si="1">+H28+J28</f>
        <v>4000</v>
      </c>
    </row>
    <row r="29" spans="1:11" x14ac:dyDescent="0.25">
      <c r="A29" s="26" t="s">
        <v>26</v>
      </c>
      <c r="B29" s="24"/>
      <c r="C29" s="24"/>
      <c r="D29" s="25">
        <v>0</v>
      </c>
      <c r="E29" s="27">
        <v>26600</v>
      </c>
      <c r="F29" s="27">
        <v>26600</v>
      </c>
      <c r="G29" s="27"/>
      <c r="H29" s="27">
        <v>26600</v>
      </c>
      <c r="I29" s="27"/>
      <c r="J29" s="27">
        <v>61228</v>
      </c>
      <c r="K29" s="27">
        <f t="shared" si="1"/>
        <v>87828</v>
      </c>
    </row>
    <row r="30" spans="1:11" x14ac:dyDescent="0.25">
      <c r="A30" s="26" t="s">
        <v>27</v>
      </c>
      <c r="B30" s="24"/>
      <c r="C30" s="24"/>
      <c r="D30" s="25">
        <v>0</v>
      </c>
      <c r="E30" s="27">
        <v>12000</v>
      </c>
      <c r="F30" s="27">
        <v>12000</v>
      </c>
      <c r="G30" s="27"/>
      <c r="H30" s="27">
        <v>12000</v>
      </c>
      <c r="I30" s="27"/>
      <c r="J30" s="27">
        <v>-12000</v>
      </c>
      <c r="K30" s="27">
        <v>0</v>
      </c>
    </row>
    <row r="31" spans="1:11" x14ac:dyDescent="0.25">
      <c r="A31" s="26"/>
      <c r="B31" s="24"/>
      <c r="C31" s="24"/>
      <c r="D31" s="25"/>
      <c r="E31" s="27"/>
      <c r="F31" s="27"/>
      <c r="G31" s="27"/>
      <c r="H31" s="27"/>
      <c r="I31" s="27"/>
      <c r="J31" s="27"/>
      <c r="K31" s="27"/>
    </row>
    <row r="32" spans="1:11" x14ac:dyDescent="0.25">
      <c r="A32" s="26" t="s">
        <v>126</v>
      </c>
      <c r="B32" s="24"/>
      <c r="C32" s="24"/>
      <c r="D32" s="27">
        <f>SUM(D27:D30)</f>
        <v>0</v>
      </c>
      <c r="E32" s="27">
        <f>SUM(E27:E30)</f>
        <v>127600</v>
      </c>
      <c r="F32" s="27">
        <f>SUM(F27:F30)</f>
        <v>127600</v>
      </c>
      <c r="G32" s="27">
        <f t="shared" ref="G32:K32" si="2">SUM(G27:G30)</f>
        <v>0</v>
      </c>
      <c r="H32" s="27">
        <f t="shared" si="2"/>
        <v>127600</v>
      </c>
      <c r="I32" s="27">
        <f t="shared" si="2"/>
        <v>0</v>
      </c>
      <c r="J32" s="27">
        <f t="shared" si="2"/>
        <v>64228</v>
      </c>
      <c r="K32" s="27">
        <f t="shared" si="2"/>
        <v>191828</v>
      </c>
    </row>
    <row r="33" spans="1:11" x14ac:dyDescent="0.25">
      <c r="A33" s="26" t="s">
        <v>29</v>
      </c>
      <c r="B33" s="24"/>
      <c r="C33" s="24"/>
      <c r="D33" s="27"/>
      <c r="E33" s="27">
        <v>20000</v>
      </c>
      <c r="F33" s="27">
        <v>20000</v>
      </c>
      <c r="G33" s="27"/>
      <c r="H33" s="27">
        <v>20000</v>
      </c>
      <c r="I33" s="27"/>
      <c r="J33" s="27"/>
      <c r="K33" s="27">
        <v>20000</v>
      </c>
    </row>
    <row r="34" spans="1:11" x14ac:dyDescent="0.25">
      <c r="A34" s="2"/>
      <c r="B34" s="2"/>
      <c r="C34" s="2"/>
      <c r="D34" s="27">
        <f>+D25+D32+D33</f>
        <v>1506410</v>
      </c>
      <c r="E34" s="27">
        <f t="shared" ref="E34:K34" si="3">+E25+E32+E33</f>
        <v>147600</v>
      </c>
      <c r="F34" s="27">
        <f t="shared" si="3"/>
        <v>1654010</v>
      </c>
      <c r="G34" s="27">
        <f t="shared" si="3"/>
        <v>133970</v>
      </c>
      <c r="H34" s="27">
        <f t="shared" si="3"/>
        <v>1787980</v>
      </c>
      <c r="I34" s="27">
        <f t="shared" si="3"/>
        <v>331479</v>
      </c>
      <c r="J34" s="27">
        <f t="shared" si="3"/>
        <v>64228</v>
      </c>
      <c r="K34" s="27">
        <f t="shared" si="3"/>
        <v>2183687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30" t="s">
        <v>30</v>
      </c>
      <c r="B36" s="5"/>
      <c r="C36" s="5"/>
      <c r="D36" s="6" t="s">
        <v>31</v>
      </c>
      <c r="E36" s="6" t="s">
        <v>5</v>
      </c>
      <c r="F36" s="6" t="s">
        <v>5</v>
      </c>
      <c r="G36" s="6" t="s">
        <v>6</v>
      </c>
      <c r="H36" s="6" t="s">
        <v>5</v>
      </c>
      <c r="I36" s="6" t="s">
        <v>8</v>
      </c>
      <c r="J36" s="6" t="s">
        <v>12</v>
      </c>
      <c r="K36" s="6" t="s">
        <v>5</v>
      </c>
    </row>
    <row r="37" spans="1:11" x14ac:dyDescent="0.25">
      <c r="A37" s="17" t="s">
        <v>32</v>
      </c>
      <c r="B37" s="18"/>
      <c r="C37" s="18"/>
      <c r="D37" s="31" t="s">
        <v>10</v>
      </c>
      <c r="E37" s="31" t="s">
        <v>33</v>
      </c>
      <c r="F37" s="31" t="s">
        <v>7</v>
      </c>
      <c r="G37" s="31" t="s">
        <v>12</v>
      </c>
      <c r="H37" s="31" t="s">
        <v>7</v>
      </c>
      <c r="I37" s="31" t="s">
        <v>12</v>
      </c>
      <c r="J37" s="31" t="s">
        <v>11</v>
      </c>
      <c r="K37" s="31" t="s">
        <v>7</v>
      </c>
    </row>
    <row r="38" spans="1:11" x14ac:dyDescent="0.25">
      <c r="A38" s="32" t="s">
        <v>14</v>
      </c>
      <c r="B38" s="14"/>
      <c r="C38" s="14"/>
      <c r="D38" s="33">
        <v>2024</v>
      </c>
      <c r="E38" s="15">
        <v>2024</v>
      </c>
      <c r="F38" s="15">
        <v>2024</v>
      </c>
      <c r="G38" s="15">
        <v>2024</v>
      </c>
      <c r="H38" s="15">
        <v>2024</v>
      </c>
      <c r="I38" s="15">
        <v>2024</v>
      </c>
      <c r="J38" s="15">
        <v>2024</v>
      </c>
      <c r="K38" s="15">
        <v>2024</v>
      </c>
    </row>
    <row r="39" spans="1:11" x14ac:dyDescent="0.25">
      <c r="A39" s="34" t="s">
        <v>34</v>
      </c>
      <c r="B39" s="35"/>
      <c r="C39" s="35"/>
      <c r="D39" s="108">
        <v>2399.7611329715064</v>
      </c>
      <c r="E39" s="25"/>
      <c r="F39" s="108">
        <v>2399.7611329715064</v>
      </c>
      <c r="G39" s="25"/>
      <c r="H39" s="108">
        <v>2399.7611329715064</v>
      </c>
      <c r="I39" s="25"/>
      <c r="J39" s="25"/>
      <c r="K39" s="108">
        <v>2399.7611329715064</v>
      </c>
    </row>
    <row r="40" spans="1:11" x14ac:dyDescent="0.25">
      <c r="A40" s="23" t="s">
        <v>35</v>
      </c>
      <c r="B40" s="36"/>
      <c r="C40" s="36"/>
      <c r="D40" s="108">
        <v>6270.5778290366352</v>
      </c>
      <c r="E40" s="25"/>
      <c r="F40" s="108">
        <v>6270.5778290366352</v>
      </c>
      <c r="G40" s="25"/>
      <c r="H40" s="108">
        <v>6270.5778290366352</v>
      </c>
      <c r="I40" s="25"/>
      <c r="J40" s="25"/>
      <c r="K40" s="108">
        <v>6270.5778290366352</v>
      </c>
    </row>
    <row r="41" spans="1:11" x14ac:dyDescent="0.25">
      <c r="A41" s="23" t="s">
        <v>36</v>
      </c>
      <c r="B41" s="36"/>
      <c r="C41" s="36"/>
      <c r="D41" s="108">
        <v>874.05556309362282</v>
      </c>
      <c r="E41" s="25"/>
      <c r="F41" s="108">
        <v>874.05556309362282</v>
      </c>
      <c r="G41" s="25"/>
      <c r="H41" s="108">
        <v>874.05556309362282</v>
      </c>
      <c r="I41" s="25"/>
      <c r="J41" s="25"/>
      <c r="K41" s="108">
        <v>874.05556309362282</v>
      </c>
    </row>
    <row r="42" spans="1:11" x14ac:dyDescent="0.25">
      <c r="A42" s="23" t="s">
        <v>37</v>
      </c>
      <c r="B42" s="36"/>
      <c r="C42" s="36"/>
      <c r="D42" s="108">
        <v>1024.0555630936228</v>
      </c>
      <c r="E42" s="25"/>
      <c r="F42" s="108">
        <v>1024.0555630936228</v>
      </c>
      <c r="G42" s="25"/>
      <c r="H42" s="108">
        <v>1024.0555630936228</v>
      </c>
      <c r="I42" s="25"/>
      <c r="J42" s="25"/>
      <c r="K42" s="108">
        <v>1024.0555630936228</v>
      </c>
    </row>
    <row r="43" spans="1:11" x14ac:dyDescent="0.25">
      <c r="A43" s="23" t="s">
        <v>38</v>
      </c>
      <c r="B43" s="36"/>
      <c r="C43" s="36"/>
      <c r="D43" s="108">
        <v>1174.0555630936228</v>
      </c>
      <c r="E43" s="25"/>
      <c r="F43" s="108">
        <v>1174.0555630936228</v>
      </c>
      <c r="G43" s="25"/>
      <c r="H43" s="108">
        <v>1174.0555630936228</v>
      </c>
      <c r="I43" s="25"/>
      <c r="J43" s="25"/>
      <c r="K43" s="108">
        <v>1174.0555630936228</v>
      </c>
    </row>
    <row r="44" spans="1:11" x14ac:dyDescent="0.25">
      <c r="A44" s="23" t="s">
        <v>39</v>
      </c>
      <c r="B44" s="36"/>
      <c r="C44" s="36"/>
      <c r="D44" s="108">
        <v>9104.4722862957933</v>
      </c>
      <c r="E44" s="25"/>
      <c r="F44" s="108">
        <v>9104.4722862957933</v>
      </c>
      <c r="G44" s="25"/>
      <c r="H44" s="108">
        <v>9104.4722862957933</v>
      </c>
      <c r="I44" s="25"/>
      <c r="J44" s="25"/>
      <c r="K44" s="108">
        <v>9104.4722862957933</v>
      </c>
    </row>
    <row r="45" spans="1:11" x14ac:dyDescent="0.25">
      <c r="A45" s="23" t="s">
        <v>40</v>
      </c>
      <c r="B45" s="36"/>
      <c r="C45" s="36"/>
      <c r="D45" s="108">
        <v>13024.888962008143</v>
      </c>
      <c r="E45" s="25"/>
      <c r="F45" s="108">
        <v>13024.888962008143</v>
      </c>
      <c r="G45" s="25"/>
      <c r="H45" s="108">
        <v>13024.888962008143</v>
      </c>
      <c r="I45" s="25"/>
      <c r="J45" s="25"/>
      <c r="K45" s="108">
        <v>13024.888962008143</v>
      </c>
    </row>
    <row r="46" spans="1:11" x14ac:dyDescent="0.25">
      <c r="A46" s="23" t="s">
        <v>41</v>
      </c>
      <c r="B46" s="36"/>
      <c r="C46" s="36"/>
      <c r="D46" s="108">
        <v>3929.0055834464047</v>
      </c>
      <c r="E46" s="25"/>
      <c r="F46" s="108">
        <v>3929.0055834464047</v>
      </c>
      <c r="G46" s="25"/>
      <c r="H46" s="108">
        <v>3929.0055834464047</v>
      </c>
      <c r="I46" s="25"/>
      <c r="J46" s="25"/>
      <c r="K46" s="108">
        <v>3929.0055834464047</v>
      </c>
    </row>
    <row r="47" spans="1:11" x14ac:dyDescent="0.25">
      <c r="A47" s="23" t="s">
        <v>42</v>
      </c>
      <c r="B47" s="36"/>
      <c r="C47" s="36"/>
      <c r="D47" s="108">
        <v>14423.62789009498</v>
      </c>
      <c r="E47" s="25"/>
      <c r="F47" s="108">
        <v>14423.62789009498</v>
      </c>
      <c r="G47" s="25"/>
      <c r="H47" s="108">
        <v>14423.62789009498</v>
      </c>
      <c r="I47" s="25"/>
      <c r="J47" s="25"/>
      <c r="K47" s="108">
        <v>14423.62789009498</v>
      </c>
    </row>
    <row r="48" spans="1:11" x14ac:dyDescent="0.25">
      <c r="A48" s="23" t="s">
        <v>43</v>
      </c>
      <c r="B48" s="36"/>
      <c r="C48" s="36"/>
      <c r="D48" s="108">
        <v>8602.5834124830399</v>
      </c>
      <c r="E48" s="25"/>
      <c r="F48" s="108">
        <v>8602.5834124830399</v>
      </c>
      <c r="G48" s="25"/>
      <c r="H48" s="108">
        <v>8602.5834124830399</v>
      </c>
      <c r="I48" s="25"/>
      <c r="J48" s="25"/>
      <c r="K48" s="108">
        <v>8602.5834124830399</v>
      </c>
    </row>
    <row r="49" spans="1:11" x14ac:dyDescent="0.25">
      <c r="A49" s="23" t="s">
        <v>44</v>
      </c>
      <c r="B49" s="36"/>
      <c r="C49" s="36"/>
      <c r="D49" s="108">
        <v>7947.0667299864317</v>
      </c>
      <c r="E49" s="25"/>
      <c r="F49" s="108">
        <v>7947.0667299864317</v>
      </c>
      <c r="G49" s="25"/>
      <c r="H49" s="108">
        <v>7947.0667299864317</v>
      </c>
      <c r="I49" s="25"/>
      <c r="J49" s="25"/>
      <c r="K49" s="108">
        <v>7947.0667299864317</v>
      </c>
    </row>
    <row r="50" spans="1:11" x14ac:dyDescent="0.25">
      <c r="A50" s="23" t="s">
        <v>45</v>
      </c>
      <c r="B50" s="36"/>
      <c r="C50" s="36"/>
      <c r="D50" s="108">
        <v>8747.3945251017649</v>
      </c>
      <c r="E50" s="25"/>
      <c r="F50" s="108">
        <v>8747.3945251017649</v>
      </c>
      <c r="G50" s="25"/>
      <c r="H50" s="108">
        <v>8747.3945251017649</v>
      </c>
      <c r="I50" s="25"/>
      <c r="J50" s="25"/>
      <c r="K50" s="108">
        <v>8747.3945251017649</v>
      </c>
    </row>
    <row r="51" spans="1:11" x14ac:dyDescent="0.25">
      <c r="A51" s="23" t="s">
        <v>46</v>
      </c>
      <c r="B51" s="36"/>
      <c r="C51" s="36"/>
      <c r="D51" s="108">
        <v>9254.7111533242878</v>
      </c>
      <c r="E51" s="25"/>
      <c r="F51" s="108">
        <v>9254.7111533242878</v>
      </c>
      <c r="G51" s="25"/>
      <c r="H51" s="108">
        <v>9254.7111533242878</v>
      </c>
      <c r="I51" s="25"/>
      <c r="J51" s="25"/>
      <c r="K51" s="108">
        <v>9254.7111533242878</v>
      </c>
    </row>
    <row r="52" spans="1:11" x14ac:dyDescent="0.25">
      <c r="A52" s="23" t="s">
        <v>47</v>
      </c>
      <c r="B52" s="36"/>
      <c r="C52" s="36"/>
      <c r="D52" s="108">
        <v>4523.8166960651288</v>
      </c>
      <c r="E52" s="25"/>
      <c r="F52" s="108">
        <v>4523.8166960651288</v>
      </c>
      <c r="G52" s="25"/>
      <c r="H52" s="108">
        <v>4523.8166960651288</v>
      </c>
      <c r="I52" s="25"/>
      <c r="J52" s="25"/>
      <c r="K52" s="108">
        <v>4523.8166960651288</v>
      </c>
    </row>
    <row r="53" spans="1:11" x14ac:dyDescent="0.25">
      <c r="A53" s="23" t="s">
        <v>48</v>
      </c>
      <c r="B53" s="36"/>
      <c r="C53" s="36"/>
      <c r="D53" s="108">
        <v>7990.6611736770692</v>
      </c>
      <c r="E53" s="25"/>
      <c r="F53" s="108">
        <v>7990.6611736770692</v>
      </c>
      <c r="G53" s="25"/>
      <c r="H53" s="108">
        <v>7990.6611736770692</v>
      </c>
      <c r="I53" s="25"/>
      <c r="J53" s="25"/>
      <c r="K53" s="108">
        <v>7990.6611736770692</v>
      </c>
    </row>
    <row r="54" spans="1:11" x14ac:dyDescent="0.25">
      <c r="A54" s="23" t="s">
        <v>49</v>
      </c>
      <c r="B54" s="36"/>
      <c r="C54" s="36"/>
      <c r="D54" s="108">
        <v>45806.840135685212</v>
      </c>
      <c r="E54" s="25"/>
      <c r="F54" s="108">
        <v>45806.840135685212</v>
      </c>
      <c r="G54" s="25"/>
      <c r="H54" s="108">
        <v>45806.840135685212</v>
      </c>
      <c r="I54" s="25"/>
      <c r="J54" s="25"/>
      <c r="K54" s="108">
        <v>45806.840135685212</v>
      </c>
    </row>
    <row r="55" spans="1:11" x14ac:dyDescent="0.25">
      <c r="A55" s="23" t="s">
        <v>50</v>
      </c>
      <c r="B55" s="36"/>
      <c r="C55" s="36"/>
      <c r="D55" s="108">
        <v>12528.666757123474</v>
      </c>
      <c r="E55" s="25"/>
      <c r="F55" s="108">
        <v>12528.666757123474</v>
      </c>
      <c r="G55" s="25"/>
      <c r="H55" s="108">
        <v>12528.666757123474</v>
      </c>
      <c r="I55" s="25"/>
      <c r="J55" s="25"/>
      <c r="K55" s="108">
        <v>12528.666757123474</v>
      </c>
    </row>
    <row r="56" spans="1:11" x14ac:dyDescent="0.25">
      <c r="A56" s="23" t="s">
        <v>51</v>
      </c>
      <c r="B56" s="36"/>
      <c r="C56" s="36"/>
      <c r="D56" s="108">
        <v>5389.3833582089555</v>
      </c>
      <c r="E56" s="25"/>
      <c r="F56" s="108">
        <v>5389.3833582089555</v>
      </c>
      <c r="G56" s="25"/>
      <c r="H56" s="108">
        <v>5389.3833582089555</v>
      </c>
      <c r="I56" s="25"/>
      <c r="J56" s="25"/>
      <c r="K56" s="108">
        <v>5389.3833582089555</v>
      </c>
    </row>
    <row r="57" spans="1:11" x14ac:dyDescent="0.25">
      <c r="A57" s="23" t="s">
        <v>52</v>
      </c>
      <c r="B57" s="36"/>
      <c r="C57" s="36"/>
      <c r="D57" s="108">
        <v>59958.922510176388</v>
      </c>
      <c r="E57" s="25"/>
      <c r="F57" s="108">
        <v>59958.922510176388</v>
      </c>
      <c r="G57" s="25"/>
      <c r="H57" s="108">
        <v>59958.922510176388</v>
      </c>
      <c r="I57" s="25"/>
      <c r="J57" s="25"/>
      <c r="K57" s="108">
        <v>59958.922510176388</v>
      </c>
    </row>
    <row r="58" spans="1:11" x14ac:dyDescent="0.25">
      <c r="A58" s="23" t="s">
        <v>53</v>
      </c>
      <c r="B58" s="36"/>
      <c r="C58" s="36"/>
      <c r="D58" s="108">
        <v>8586.5000678426059</v>
      </c>
      <c r="E58" s="25"/>
      <c r="F58" s="108">
        <v>8586.5000678426059</v>
      </c>
      <c r="G58" s="25"/>
      <c r="H58" s="108">
        <v>8586.5000678426059</v>
      </c>
      <c r="I58" s="25"/>
      <c r="J58" s="25"/>
      <c r="K58" s="108">
        <v>8586.5000678426059</v>
      </c>
    </row>
    <row r="59" spans="1:11" x14ac:dyDescent="0.25">
      <c r="A59" s="23" t="s">
        <v>54</v>
      </c>
      <c r="B59" s="36"/>
      <c r="C59" s="36"/>
      <c r="D59" s="108">
        <v>724.05556309362282</v>
      </c>
      <c r="E59" s="25"/>
      <c r="F59" s="108">
        <v>724.05556309362282</v>
      </c>
      <c r="G59" s="25"/>
      <c r="H59" s="108">
        <v>724.05556309362282</v>
      </c>
      <c r="I59" s="25"/>
      <c r="J59" s="25"/>
      <c r="K59" s="108">
        <v>724.05556309362282</v>
      </c>
    </row>
    <row r="60" spans="1:11" x14ac:dyDescent="0.25">
      <c r="A60" s="23" t="s">
        <v>55</v>
      </c>
      <c r="B60" s="36"/>
      <c r="C60" s="36"/>
      <c r="D60" s="108">
        <v>3036.3833582089555</v>
      </c>
      <c r="E60" s="25"/>
      <c r="F60" s="108">
        <v>3036.3833582089555</v>
      </c>
      <c r="G60" s="25"/>
      <c r="H60" s="108">
        <v>3036.3833582089555</v>
      </c>
      <c r="I60" s="25"/>
      <c r="J60" s="25"/>
      <c r="K60" s="108">
        <v>3036.3833582089555</v>
      </c>
    </row>
    <row r="61" spans="1:11" x14ac:dyDescent="0.25">
      <c r="A61" s="23" t="s">
        <v>56</v>
      </c>
      <c r="B61" s="36"/>
      <c r="C61" s="36"/>
      <c r="D61" s="108">
        <v>7180.6044979647213</v>
      </c>
      <c r="E61" s="25"/>
      <c r="F61" s="108">
        <v>7180.6044979647213</v>
      </c>
      <c r="G61" s="25"/>
      <c r="H61" s="108">
        <v>7180.6044979647213</v>
      </c>
      <c r="I61" s="25"/>
      <c r="J61" s="25"/>
      <c r="K61" s="108">
        <v>7180.6044979647213</v>
      </c>
    </row>
    <row r="62" spans="1:11" x14ac:dyDescent="0.25">
      <c r="A62" s="23" t="s">
        <v>57</v>
      </c>
      <c r="B62" s="36"/>
      <c r="C62" s="36"/>
      <c r="D62" s="108">
        <v>5266.7389348710994</v>
      </c>
      <c r="E62" s="25"/>
      <c r="F62" s="108">
        <v>5266.7389348710994</v>
      </c>
      <c r="G62" s="25"/>
      <c r="H62" s="108">
        <v>5266.7389348710994</v>
      </c>
      <c r="I62" s="25"/>
      <c r="J62" s="25"/>
      <c r="K62" s="108">
        <v>5266.7389348710994</v>
      </c>
    </row>
    <row r="63" spans="1:11" x14ac:dyDescent="0.25">
      <c r="A63" s="23" t="s">
        <v>58</v>
      </c>
      <c r="B63" s="36"/>
      <c r="C63" s="36"/>
      <c r="D63" s="108">
        <v>874.05556309362282</v>
      </c>
      <c r="E63" s="25"/>
      <c r="F63" s="108">
        <v>874.05556309362282</v>
      </c>
      <c r="G63" s="25"/>
      <c r="H63" s="108">
        <v>874.05556309362282</v>
      </c>
      <c r="I63" s="25"/>
      <c r="J63" s="25"/>
      <c r="K63" s="108">
        <v>874.05556309362282</v>
      </c>
    </row>
    <row r="64" spans="1:11" x14ac:dyDescent="0.25">
      <c r="A64" s="23" t="s">
        <v>59</v>
      </c>
      <c r="B64" s="36"/>
      <c r="C64" s="36"/>
      <c r="D64" s="108">
        <v>2672.1666892808685</v>
      </c>
      <c r="E64" s="25"/>
      <c r="F64" s="108">
        <v>2672.1666892808685</v>
      </c>
      <c r="G64" s="25"/>
      <c r="H64" s="108">
        <v>2672.1666892808685</v>
      </c>
      <c r="I64" s="25"/>
      <c r="J64" s="25"/>
      <c r="K64" s="108">
        <v>2672.1666892808685</v>
      </c>
    </row>
    <row r="65" spans="1:11" x14ac:dyDescent="0.25">
      <c r="A65" s="23" t="s">
        <v>60</v>
      </c>
      <c r="B65" s="36"/>
      <c r="C65" s="36"/>
      <c r="D65" s="108">
        <v>50363.582571234743</v>
      </c>
      <c r="E65" s="25"/>
      <c r="F65" s="108">
        <v>50363.582571234743</v>
      </c>
      <c r="G65" s="25"/>
      <c r="H65" s="108">
        <v>50363.582571234743</v>
      </c>
      <c r="I65" s="25"/>
      <c r="J65" s="25"/>
      <c r="K65" s="108">
        <v>50363.582571234743</v>
      </c>
    </row>
    <row r="66" spans="1:11" x14ac:dyDescent="0.25">
      <c r="A66" s="23" t="s">
        <v>61</v>
      </c>
      <c r="B66" s="36"/>
      <c r="C66" s="36"/>
      <c r="D66" s="108">
        <v>27842.944708276798</v>
      </c>
      <c r="E66" s="25"/>
      <c r="F66" s="108">
        <v>27842.944708276798</v>
      </c>
      <c r="G66" s="25"/>
      <c r="H66" s="108">
        <v>27842.944708276798</v>
      </c>
      <c r="I66" s="25"/>
      <c r="J66" s="25"/>
      <c r="K66" s="108">
        <v>27842.944708276798</v>
      </c>
    </row>
    <row r="67" spans="1:11" x14ac:dyDescent="0.25">
      <c r="A67" s="23" t="s">
        <v>62</v>
      </c>
      <c r="B67" s="36"/>
      <c r="C67" s="36"/>
      <c r="D67" s="108">
        <v>724.05556309362282</v>
      </c>
      <c r="E67" s="25"/>
      <c r="F67" s="108">
        <v>724.05556309362282</v>
      </c>
      <c r="G67" s="25"/>
      <c r="H67" s="108">
        <v>724.05556309362282</v>
      </c>
      <c r="I67" s="25"/>
      <c r="J67" s="25"/>
      <c r="K67" s="108">
        <v>724.05556309362282</v>
      </c>
    </row>
    <row r="68" spans="1:11" x14ac:dyDescent="0.25">
      <c r="A68" s="23" t="s">
        <v>63</v>
      </c>
      <c r="B68" s="36"/>
      <c r="C68" s="36"/>
      <c r="D68" s="108">
        <v>14834.365658073271</v>
      </c>
      <c r="E68" s="25"/>
      <c r="F68" s="108">
        <v>14834.365658073271</v>
      </c>
      <c r="G68" s="25"/>
      <c r="H68" s="108">
        <v>14834.365658073271</v>
      </c>
      <c r="I68" s="25"/>
      <c r="J68" s="25"/>
      <c r="K68" s="108">
        <v>14834.365658073271</v>
      </c>
    </row>
    <row r="69" spans="1:11" x14ac:dyDescent="0.25">
      <c r="A69" s="32" t="s">
        <v>28</v>
      </c>
      <c r="B69" s="38"/>
      <c r="C69" s="38"/>
      <c r="D69" s="39">
        <f>SUM(D39:D68)</f>
        <v>345080</v>
      </c>
      <c r="E69" s="39">
        <f t="shared" ref="E69:K69" si="4">SUM(E39:E68)</f>
        <v>0</v>
      </c>
      <c r="F69" s="39">
        <f t="shared" si="4"/>
        <v>345080</v>
      </c>
      <c r="G69" s="39">
        <f t="shared" si="4"/>
        <v>0</v>
      </c>
      <c r="H69" s="39">
        <f t="shared" si="4"/>
        <v>345080</v>
      </c>
      <c r="I69" s="39">
        <f t="shared" si="4"/>
        <v>0</v>
      </c>
      <c r="J69" s="39">
        <f t="shared" si="4"/>
        <v>0</v>
      </c>
      <c r="K69" s="39">
        <f t="shared" si="4"/>
        <v>345080</v>
      </c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41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41"/>
    </row>
    <row r="72" spans="1:11" x14ac:dyDescent="0.25">
      <c r="A72" s="4"/>
      <c r="B72" s="5"/>
      <c r="C72" s="5"/>
      <c r="D72" s="6" t="s">
        <v>5</v>
      </c>
      <c r="E72" s="6"/>
      <c r="F72" s="6"/>
      <c r="G72" s="6"/>
      <c r="H72" s="6"/>
      <c r="I72" s="42"/>
      <c r="J72" s="42"/>
      <c r="K72" s="43"/>
    </row>
    <row r="73" spans="1:11" x14ac:dyDescent="0.25">
      <c r="A73" s="44" t="s">
        <v>64</v>
      </c>
      <c r="B73" s="10"/>
      <c r="C73" s="10"/>
      <c r="D73" s="11" t="s">
        <v>65</v>
      </c>
      <c r="E73" s="11" t="s">
        <v>66</v>
      </c>
      <c r="F73" s="11" t="s">
        <v>7</v>
      </c>
      <c r="G73" s="11" t="s">
        <v>6</v>
      </c>
      <c r="H73" s="11" t="s">
        <v>7</v>
      </c>
      <c r="I73" s="11" t="s">
        <v>8</v>
      </c>
      <c r="J73" s="11" t="s">
        <v>12</v>
      </c>
      <c r="K73" s="11" t="s">
        <v>7</v>
      </c>
    </row>
    <row r="74" spans="1:11" x14ac:dyDescent="0.25">
      <c r="A74" s="44" t="s">
        <v>15</v>
      </c>
      <c r="B74" s="10"/>
      <c r="C74" s="10"/>
      <c r="D74" s="11" t="s">
        <v>67</v>
      </c>
      <c r="E74" s="11" t="s">
        <v>68</v>
      </c>
      <c r="F74" s="11"/>
      <c r="G74" s="11" t="s">
        <v>12</v>
      </c>
      <c r="H74" s="11"/>
      <c r="I74" s="11" t="s">
        <v>12</v>
      </c>
      <c r="J74" s="11" t="s">
        <v>11</v>
      </c>
      <c r="K74" s="11"/>
    </row>
    <row r="75" spans="1:11" x14ac:dyDescent="0.25">
      <c r="A75" s="45"/>
      <c r="B75" s="46"/>
      <c r="C75" s="46"/>
      <c r="D75" s="16">
        <v>2024</v>
      </c>
      <c r="E75" s="16">
        <v>2024</v>
      </c>
      <c r="F75" s="16">
        <v>2024</v>
      </c>
      <c r="G75" s="16">
        <v>2024</v>
      </c>
      <c r="H75" s="16">
        <v>2024</v>
      </c>
      <c r="I75" s="16">
        <v>2024</v>
      </c>
      <c r="J75" s="16">
        <v>2024</v>
      </c>
      <c r="K75" s="16">
        <v>2024</v>
      </c>
    </row>
    <row r="76" spans="1:11" x14ac:dyDescent="0.25">
      <c r="A76" s="23" t="s">
        <v>69</v>
      </c>
      <c r="B76" s="24"/>
      <c r="C76" s="24"/>
      <c r="D76" s="25">
        <v>180200</v>
      </c>
      <c r="E76" s="25">
        <v>10000</v>
      </c>
      <c r="F76" s="25">
        <v>190200</v>
      </c>
      <c r="G76" s="25">
        <v>0</v>
      </c>
      <c r="H76" s="25">
        <v>190200</v>
      </c>
      <c r="I76" s="25">
        <v>51820</v>
      </c>
      <c r="J76" s="25">
        <v>42980</v>
      </c>
      <c r="K76" s="25">
        <f>+H76+I76+J76</f>
        <v>285000</v>
      </c>
    </row>
    <row r="77" spans="1:11" x14ac:dyDescent="0.25">
      <c r="A77" s="23" t="s">
        <v>70</v>
      </c>
      <c r="B77" s="24"/>
      <c r="C77" s="24"/>
      <c r="D77" s="25">
        <v>17000</v>
      </c>
      <c r="E77" s="25">
        <v>0</v>
      </c>
      <c r="F77" s="25">
        <v>17000</v>
      </c>
      <c r="G77" s="25">
        <v>0</v>
      </c>
      <c r="H77" s="25">
        <v>17000</v>
      </c>
      <c r="I77" s="25">
        <v>0</v>
      </c>
      <c r="J77" s="25">
        <v>4500</v>
      </c>
      <c r="K77" s="25">
        <f t="shared" ref="K77:K81" si="5">+H77+I77+J77</f>
        <v>21500</v>
      </c>
    </row>
    <row r="78" spans="1:11" x14ac:dyDescent="0.25">
      <c r="A78" s="23" t="s">
        <v>71</v>
      </c>
      <c r="B78" s="24"/>
      <c r="C78" s="24"/>
      <c r="D78" s="25">
        <v>12000</v>
      </c>
      <c r="E78" s="25">
        <v>0</v>
      </c>
      <c r="F78" s="25">
        <v>12000</v>
      </c>
      <c r="G78" s="25">
        <v>0</v>
      </c>
      <c r="H78" s="25">
        <v>12000</v>
      </c>
      <c r="I78" s="25">
        <v>0</v>
      </c>
      <c r="J78" s="25">
        <v>2500</v>
      </c>
      <c r="K78" s="25">
        <f t="shared" si="5"/>
        <v>14500</v>
      </c>
    </row>
    <row r="79" spans="1:11" x14ac:dyDescent="0.25">
      <c r="A79" s="23" t="s">
        <v>72</v>
      </c>
      <c r="B79" s="24"/>
      <c r="C79" s="24"/>
      <c r="D79" s="25">
        <v>20000</v>
      </c>
      <c r="E79" s="25">
        <v>0</v>
      </c>
      <c r="F79" s="25">
        <v>20000</v>
      </c>
      <c r="G79" s="25">
        <v>0</v>
      </c>
      <c r="H79" s="25">
        <v>20000</v>
      </c>
      <c r="I79" s="25">
        <v>0</v>
      </c>
      <c r="J79" s="25">
        <v>-4000</v>
      </c>
      <c r="K79" s="25">
        <f t="shared" si="5"/>
        <v>16000</v>
      </c>
    </row>
    <row r="80" spans="1:11" x14ac:dyDescent="0.25">
      <c r="A80" s="23" t="s">
        <v>73</v>
      </c>
      <c r="B80" s="24"/>
      <c r="C80" s="24"/>
      <c r="D80" s="25">
        <v>2010</v>
      </c>
      <c r="E80" s="25">
        <v>0</v>
      </c>
      <c r="F80" s="25">
        <v>2010</v>
      </c>
      <c r="G80" s="25">
        <v>0</v>
      </c>
      <c r="H80" s="25">
        <v>2010</v>
      </c>
      <c r="I80" s="25">
        <v>0</v>
      </c>
      <c r="J80" s="25">
        <v>655</v>
      </c>
      <c r="K80" s="25">
        <f t="shared" si="5"/>
        <v>2665</v>
      </c>
    </row>
    <row r="81" spans="1:11" x14ac:dyDescent="0.25">
      <c r="A81" s="23" t="s">
        <v>74</v>
      </c>
      <c r="B81" s="24"/>
      <c r="C81" s="24"/>
      <c r="D81" s="25">
        <v>15000</v>
      </c>
      <c r="E81" s="25">
        <v>0</v>
      </c>
      <c r="F81" s="25">
        <v>15000</v>
      </c>
      <c r="G81" s="25">
        <v>0</v>
      </c>
      <c r="H81" s="25">
        <v>15000</v>
      </c>
      <c r="I81" s="25">
        <v>0</v>
      </c>
      <c r="J81" s="25">
        <v>-6000</v>
      </c>
      <c r="K81" s="25">
        <f t="shared" si="5"/>
        <v>9000</v>
      </c>
    </row>
    <row r="82" spans="1:11" x14ac:dyDescent="0.25">
      <c r="A82" s="13" t="s">
        <v>75</v>
      </c>
      <c r="B82" s="14"/>
      <c r="C82" s="14"/>
      <c r="D82" s="40">
        <f>SUM(D76:D81)</f>
        <v>246210</v>
      </c>
      <c r="E82" s="40">
        <f t="shared" ref="E82:K82" si="6">SUM(E76:E81)</f>
        <v>10000</v>
      </c>
      <c r="F82" s="40">
        <f t="shared" si="6"/>
        <v>256210</v>
      </c>
      <c r="G82" s="40">
        <f t="shared" si="6"/>
        <v>0</v>
      </c>
      <c r="H82" s="40">
        <f t="shared" si="6"/>
        <v>256210</v>
      </c>
      <c r="I82" s="40">
        <f t="shared" si="6"/>
        <v>51820</v>
      </c>
      <c r="J82" s="40">
        <f t="shared" si="6"/>
        <v>40635</v>
      </c>
      <c r="K82" s="40">
        <f t="shared" si="6"/>
        <v>348665</v>
      </c>
    </row>
    <row r="83" spans="1:11" x14ac:dyDescent="0.25">
      <c r="A83" s="47"/>
      <c r="B83" s="47"/>
      <c r="C83" s="47"/>
      <c r="D83" s="47"/>
      <c r="E83" s="47"/>
      <c r="F83" s="47"/>
      <c r="G83" s="47"/>
      <c r="H83" s="47"/>
      <c r="I83" s="2"/>
      <c r="J83" s="2"/>
      <c r="K83" s="41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41"/>
    </row>
    <row r="85" spans="1:11" x14ac:dyDescent="0.25">
      <c r="A85" s="4"/>
      <c r="B85" s="5"/>
      <c r="C85" s="5"/>
      <c r="D85" s="6" t="s">
        <v>5</v>
      </c>
      <c r="E85" s="48"/>
      <c r="F85" s="48"/>
      <c r="G85" s="48"/>
      <c r="H85" s="48"/>
      <c r="I85" s="48"/>
      <c r="J85" s="48"/>
      <c r="K85" s="48"/>
    </row>
    <row r="86" spans="1:11" x14ac:dyDescent="0.25">
      <c r="A86" s="44" t="s">
        <v>76</v>
      </c>
      <c r="B86" s="10"/>
      <c r="C86" s="10"/>
      <c r="D86" s="11" t="s">
        <v>65</v>
      </c>
      <c r="E86" s="11" t="s">
        <v>77</v>
      </c>
      <c r="F86" s="11" t="s">
        <v>7</v>
      </c>
      <c r="G86" s="11" t="s">
        <v>6</v>
      </c>
      <c r="H86" s="11" t="s">
        <v>7</v>
      </c>
      <c r="I86" s="11" t="s">
        <v>8</v>
      </c>
      <c r="J86" s="11" t="s">
        <v>12</v>
      </c>
      <c r="K86" s="11" t="s">
        <v>7</v>
      </c>
    </row>
    <row r="87" spans="1:11" x14ac:dyDescent="0.25">
      <c r="A87" s="17" t="s">
        <v>78</v>
      </c>
      <c r="B87" s="18"/>
      <c r="C87" s="18"/>
      <c r="D87" s="31" t="s">
        <v>10</v>
      </c>
      <c r="E87" s="31" t="s">
        <v>68</v>
      </c>
      <c r="F87" s="31"/>
      <c r="G87" s="31" t="s">
        <v>12</v>
      </c>
      <c r="H87" s="49"/>
      <c r="I87" s="31" t="s">
        <v>12</v>
      </c>
      <c r="J87" s="31" t="s">
        <v>11</v>
      </c>
      <c r="K87" s="49"/>
    </row>
    <row r="88" spans="1:11" x14ac:dyDescent="0.25">
      <c r="A88" s="50"/>
      <c r="B88" s="51"/>
      <c r="C88" s="51"/>
      <c r="D88" s="16">
        <v>2024</v>
      </c>
      <c r="E88" s="16">
        <v>2024</v>
      </c>
      <c r="F88" s="16">
        <v>2024</v>
      </c>
      <c r="G88" s="16">
        <v>2024</v>
      </c>
      <c r="H88" s="16">
        <v>2024</v>
      </c>
      <c r="I88" s="16">
        <v>2024</v>
      </c>
      <c r="J88" s="16">
        <v>2024</v>
      </c>
      <c r="K88" s="16">
        <v>2024</v>
      </c>
    </row>
    <row r="89" spans="1:11" x14ac:dyDescent="0.25">
      <c r="A89" s="23" t="s">
        <v>79</v>
      </c>
      <c r="B89" s="24"/>
      <c r="C89" s="24"/>
      <c r="D89" s="25">
        <v>60000</v>
      </c>
      <c r="E89" s="25">
        <v>6600</v>
      </c>
      <c r="F89" s="25">
        <v>66600</v>
      </c>
      <c r="G89" s="25">
        <v>0</v>
      </c>
      <c r="H89" s="25">
        <v>66600</v>
      </c>
      <c r="I89" s="25">
        <v>0</v>
      </c>
      <c r="J89" s="25">
        <v>-6600</v>
      </c>
      <c r="K89" s="25">
        <f>+H89+I89+J89</f>
        <v>60000</v>
      </c>
    </row>
    <row r="90" spans="1:11" x14ac:dyDescent="0.25">
      <c r="A90" s="23" t="s">
        <v>80</v>
      </c>
      <c r="B90" s="24"/>
      <c r="C90" s="24"/>
      <c r="D90" s="25">
        <v>70000</v>
      </c>
      <c r="E90" s="25">
        <v>5000</v>
      </c>
      <c r="F90" s="25">
        <v>75000</v>
      </c>
      <c r="G90" s="25">
        <v>0</v>
      </c>
      <c r="H90" s="25">
        <v>75000</v>
      </c>
      <c r="I90" s="25">
        <v>0</v>
      </c>
      <c r="J90" s="25">
        <v>-5000</v>
      </c>
      <c r="K90" s="25">
        <f t="shared" ref="K90:K94" si="7">+H90+I90+J90</f>
        <v>70000</v>
      </c>
    </row>
    <row r="91" spans="1:11" x14ac:dyDescent="0.25">
      <c r="A91" s="23" t="s">
        <v>81</v>
      </c>
      <c r="B91" s="24"/>
      <c r="C91" s="24"/>
      <c r="D91" s="25">
        <v>29300</v>
      </c>
      <c r="E91" s="25">
        <v>5000</v>
      </c>
      <c r="F91" s="25">
        <v>34300</v>
      </c>
      <c r="G91" s="25">
        <v>0</v>
      </c>
      <c r="H91" s="25">
        <v>34300</v>
      </c>
      <c r="I91" s="25">
        <v>0</v>
      </c>
      <c r="J91" s="25">
        <v>3700</v>
      </c>
      <c r="K91" s="25">
        <f t="shared" si="7"/>
        <v>38000</v>
      </c>
    </row>
    <row r="92" spans="1:11" x14ac:dyDescent="0.25">
      <c r="A92" s="23" t="s">
        <v>82</v>
      </c>
      <c r="B92" s="24"/>
      <c r="C92" s="24"/>
      <c r="D92" s="25">
        <v>16000</v>
      </c>
      <c r="E92" s="25">
        <v>0</v>
      </c>
      <c r="F92" s="25">
        <v>16000</v>
      </c>
      <c r="G92" s="25">
        <v>0</v>
      </c>
      <c r="H92" s="25">
        <v>16000</v>
      </c>
      <c r="I92" s="25">
        <v>0</v>
      </c>
      <c r="J92" s="25">
        <v>5000</v>
      </c>
      <c r="K92" s="25">
        <f t="shared" si="7"/>
        <v>21000</v>
      </c>
    </row>
    <row r="93" spans="1:11" x14ac:dyDescent="0.25">
      <c r="A93" s="23" t="s">
        <v>83</v>
      </c>
      <c r="B93" s="24"/>
      <c r="C93" s="24"/>
      <c r="D93" s="25">
        <v>7980</v>
      </c>
      <c r="E93" s="25">
        <v>0</v>
      </c>
      <c r="F93" s="25">
        <v>7980</v>
      </c>
      <c r="G93" s="25">
        <v>0</v>
      </c>
      <c r="H93" s="25">
        <v>7980</v>
      </c>
      <c r="I93" s="25">
        <v>0</v>
      </c>
      <c r="J93" s="25">
        <v>0</v>
      </c>
      <c r="K93" s="25">
        <f t="shared" si="7"/>
        <v>7980</v>
      </c>
    </row>
    <row r="94" spans="1:11" x14ac:dyDescent="0.25">
      <c r="A94" s="52" t="s">
        <v>84</v>
      </c>
      <c r="B94" s="47"/>
      <c r="C94" s="47"/>
      <c r="D94" s="53">
        <v>22200</v>
      </c>
      <c r="E94" s="53">
        <v>0</v>
      </c>
      <c r="F94" s="53">
        <v>22200</v>
      </c>
      <c r="G94" s="53">
        <v>0</v>
      </c>
      <c r="H94" s="53">
        <v>22200</v>
      </c>
      <c r="I94" s="53">
        <v>0</v>
      </c>
      <c r="J94" s="53">
        <v>-1043.52</v>
      </c>
      <c r="K94" s="25">
        <f t="shared" si="7"/>
        <v>21156.48</v>
      </c>
    </row>
    <row r="95" spans="1:11" x14ac:dyDescent="0.25">
      <c r="A95" s="4" t="s">
        <v>28</v>
      </c>
      <c r="B95" s="5"/>
      <c r="C95" s="5"/>
      <c r="D95" s="54">
        <f>SUM(D89:D94)</f>
        <v>205480</v>
      </c>
      <c r="E95" s="54">
        <f t="shared" ref="E95:K95" si="8">SUM(E89:E94)</f>
        <v>16600</v>
      </c>
      <c r="F95" s="54">
        <f t="shared" si="8"/>
        <v>222080</v>
      </c>
      <c r="G95" s="54">
        <f t="shared" si="8"/>
        <v>0</v>
      </c>
      <c r="H95" s="54">
        <f t="shared" si="8"/>
        <v>222080</v>
      </c>
      <c r="I95" s="54">
        <f t="shared" si="8"/>
        <v>0</v>
      </c>
      <c r="J95" s="54">
        <f t="shared" si="8"/>
        <v>-3943.52</v>
      </c>
      <c r="K95" s="54">
        <f t="shared" si="8"/>
        <v>218136.48</v>
      </c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41"/>
    </row>
    <row r="97" spans="1:11" x14ac:dyDescent="0.25">
      <c r="A97" s="9"/>
      <c r="B97" s="10"/>
      <c r="C97" s="10"/>
      <c r="D97" s="11" t="s">
        <v>4</v>
      </c>
      <c r="E97" s="55"/>
      <c r="F97" s="55"/>
      <c r="G97" s="55"/>
      <c r="H97" s="55"/>
      <c r="I97" s="55"/>
      <c r="J97" s="55"/>
      <c r="K97" s="55"/>
    </row>
    <row r="98" spans="1:11" x14ac:dyDescent="0.25">
      <c r="A98" s="44" t="s">
        <v>76</v>
      </c>
      <c r="B98" s="10"/>
      <c r="C98" s="10"/>
      <c r="D98" s="11" t="s">
        <v>65</v>
      </c>
      <c r="E98" s="11" t="s">
        <v>66</v>
      </c>
      <c r="F98" s="11" t="s">
        <v>7</v>
      </c>
      <c r="G98" s="11" t="s">
        <v>6</v>
      </c>
      <c r="H98" s="11" t="s">
        <v>7</v>
      </c>
      <c r="I98" s="11" t="s">
        <v>8</v>
      </c>
      <c r="J98" s="11" t="s">
        <v>12</v>
      </c>
      <c r="K98" s="11" t="s">
        <v>7</v>
      </c>
    </row>
    <row r="99" spans="1:11" x14ac:dyDescent="0.25">
      <c r="A99" s="17" t="s">
        <v>85</v>
      </c>
      <c r="B99" s="18"/>
      <c r="C99" s="18"/>
      <c r="D99" s="31" t="s">
        <v>86</v>
      </c>
      <c r="E99" s="31" t="s">
        <v>68</v>
      </c>
      <c r="F99" s="31"/>
      <c r="G99" s="31" t="s">
        <v>12</v>
      </c>
      <c r="H99" s="49"/>
      <c r="I99" s="31" t="s">
        <v>12</v>
      </c>
      <c r="J99" s="31" t="s">
        <v>11</v>
      </c>
      <c r="K99" s="49"/>
    </row>
    <row r="100" spans="1:11" x14ac:dyDescent="0.25">
      <c r="A100" s="56"/>
      <c r="B100" s="57"/>
      <c r="C100" s="57"/>
      <c r="D100" s="58">
        <v>2024</v>
      </c>
      <c r="E100" s="58">
        <v>2024</v>
      </c>
      <c r="F100" s="58">
        <v>2024</v>
      </c>
      <c r="G100" s="58">
        <v>2024</v>
      </c>
      <c r="H100" s="58">
        <v>2024</v>
      </c>
      <c r="I100" s="58">
        <v>2024</v>
      </c>
      <c r="J100" s="58">
        <v>2024</v>
      </c>
      <c r="K100" s="58">
        <v>2024</v>
      </c>
    </row>
    <row r="101" spans="1:11" x14ac:dyDescent="0.25">
      <c r="A101" s="26" t="s">
        <v>87</v>
      </c>
      <c r="B101" s="24"/>
      <c r="C101" s="24"/>
      <c r="D101" s="27">
        <v>419130</v>
      </c>
      <c r="E101" s="25">
        <v>0</v>
      </c>
      <c r="F101" s="25">
        <v>419130</v>
      </c>
      <c r="G101" s="25">
        <v>38970</v>
      </c>
      <c r="H101" s="27">
        <v>458100</v>
      </c>
      <c r="I101" s="25">
        <v>44646</v>
      </c>
      <c r="J101" s="25"/>
      <c r="K101" s="27">
        <v>502746</v>
      </c>
    </row>
    <row r="102" spans="1:11" x14ac:dyDescent="0.25">
      <c r="A102" s="26" t="s">
        <v>88</v>
      </c>
      <c r="B102" s="24"/>
      <c r="C102" s="24"/>
      <c r="D102" s="25">
        <v>0</v>
      </c>
      <c r="E102" s="27">
        <f>E103+E104+E105+E106+E107+E108</f>
        <v>34290</v>
      </c>
      <c r="F102" s="27">
        <v>34290</v>
      </c>
      <c r="G102" s="27">
        <v>0</v>
      </c>
      <c r="H102" s="27">
        <v>34290</v>
      </c>
      <c r="I102" s="27">
        <v>0</v>
      </c>
      <c r="J102" s="27"/>
      <c r="K102" s="27">
        <v>34290</v>
      </c>
    </row>
    <row r="103" spans="1:11" x14ac:dyDescent="0.25">
      <c r="A103" s="23"/>
      <c r="B103" s="24" t="s">
        <v>89</v>
      </c>
      <c r="C103" s="24"/>
      <c r="D103" s="25">
        <v>0</v>
      </c>
      <c r="E103" s="25">
        <v>4000</v>
      </c>
      <c r="F103" s="25">
        <v>4000</v>
      </c>
      <c r="G103" s="25">
        <v>0</v>
      </c>
      <c r="H103" s="25">
        <v>4000</v>
      </c>
      <c r="I103" s="25">
        <v>0</v>
      </c>
      <c r="J103" s="25"/>
      <c r="K103" s="25">
        <v>4000</v>
      </c>
    </row>
    <row r="104" spans="1:11" x14ac:dyDescent="0.25">
      <c r="A104" s="23"/>
      <c r="B104" s="24" t="s">
        <v>90</v>
      </c>
      <c r="C104" s="24"/>
      <c r="D104" s="25">
        <v>0</v>
      </c>
      <c r="E104" s="25">
        <v>3000</v>
      </c>
      <c r="F104" s="25">
        <v>3000</v>
      </c>
      <c r="G104" s="25">
        <v>0</v>
      </c>
      <c r="H104" s="25">
        <v>3000</v>
      </c>
      <c r="I104" s="25">
        <v>0</v>
      </c>
      <c r="J104" s="25"/>
      <c r="K104" s="25">
        <v>3000</v>
      </c>
    </row>
    <row r="105" spans="1:11" x14ac:dyDescent="0.25">
      <c r="A105" s="23"/>
      <c r="B105" s="24" t="s">
        <v>91</v>
      </c>
      <c r="C105" s="24"/>
      <c r="D105" s="25">
        <v>0</v>
      </c>
      <c r="E105" s="25">
        <v>4000</v>
      </c>
      <c r="F105" s="25">
        <v>4000</v>
      </c>
      <c r="G105" s="25">
        <v>0</v>
      </c>
      <c r="H105" s="25">
        <v>4000</v>
      </c>
      <c r="I105" s="25">
        <v>0</v>
      </c>
      <c r="J105" s="25"/>
      <c r="K105" s="25">
        <v>4000</v>
      </c>
    </row>
    <row r="106" spans="1:11" x14ac:dyDescent="0.25">
      <c r="A106" s="23"/>
      <c r="B106" s="24" t="s">
        <v>92</v>
      </c>
      <c r="C106" s="24"/>
      <c r="D106" s="25">
        <v>0</v>
      </c>
      <c r="E106" s="25">
        <v>13000</v>
      </c>
      <c r="F106" s="25">
        <v>13000</v>
      </c>
      <c r="G106" s="25">
        <v>0</v>
      </c>
      <c r="H106" s="25">
        <v>13000</v>
      </c>
      <c r="I106" s="25">
        <v>0</v>
      </c>
      <c r="J106" s="25"/>
      <c r="K106" s="25">
        <v>13000</v>
      </c>
    </row>
    <row r="107" spans="1:11" x14ac:dyDescent="0.25">
      <c r="A107" s="23"/>
      <c r="B107" s="24" t="s">
        <v>93</v>
      </c>
      <c r="C107" s="24"/>
      <c r="D107" s="25">
        <v>0</v>
      </c>
      <c r="E107" s="25">
        <v>1000</v>
      </c>
      <c r="F107" s="25">
        <v>1000</v>
      </c>
      <c r="G107" s="25">
        <v>0</v>
      </c>
      <c r="H107" s="25">
        <v>1000</v>
      </c>
      <c r="I107" s="25">
        <v>0</v>
      </c>
      <c r="J107" s="25"/>
      <c r="K107" s="25">
        <v>1000</v>
      </c>
    </row>
    <row r="108" spans="1:11" x14ac:dyDescent="0.25">
      <c r="A108" s="23"/>
      <c r="B108" s="24" t="s">
        <v>94</v>
      </c>
      <c r="C108" s="24"/>
      <c r="D108" s="25">
        <v>0</v>
      </c>
      <c r="E108" s="25">
        <v>9290</v>
      </c>
      <c r="F108" s="25">
        <v>9290</v>
      </c>
      <c r="G108" s="25">
        <v>0</v>
      </c>
      <c r="H108" s="25">
        <v>9290</v>
      </c>
      <c r="I108" s="25">
        <v>0</v>
      </c>
      <c r="J108" s="25"/>
      <c r="K108" s="25">
        <v>9290</v>
      </c>
    </row>
    <row r="109" spans="1:11" x14ac:dyDescent="0.25">
      <c r="A109" s="13" t="s">
        <v>95</v>
      </c>
      <c r="B109" s="14"/>
      <c r="C109" s="14"/>
      <c r="D109" s="40">
        <f>D101+D102</f>
        <v>419130</v>
      </c>
      <c r="E109" s="40">
        <f>E101+E102</f>
        <v>34290</v>
      </c>
      <c r="F109" s="40">
        <v>453420</v>
      </c>
      <c r="G109" s="40">
        <v>38970</v>
      </c>
      <c r="H109" s="40">
        <v>492390</v>
      </c>
      <c r="I109" s="40">
        <v>44646</v>
      </c>
      <c r="J109" s="40"/>
      <c r="K109" s="40">
        <v>537036</v>
      </c>
    </row>
    <row r="110" spans="1:11" x14ac:dyDescent="0.25">
      <c r="A110" s="47"/>
      <c r="B110" s="47"/>
      <c r="C110" s="47"/>
      <c r="D110" s="47"/>
      <c r="E110" s="47"/>
      <c r="F110" s="47"/>
      <c r="G110" s="47"/>
      <c r="H110" s="47"/>
      <c r="I110" s="2"/>
      <c r="J110" s="2"/>
      <c r="K110" s="41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41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41"/>
    </row>
    <row r="113" spans="1:11" x14ac:dyDescent="0.25">
      <c r="A113" s="59"/>
      <c r="B113" s="59"/>
      <c r="C113" s="59"/>
      <c r="D113" s="59"/>
      <c r="E113" s="59"/>
      <c r="F113" s="59"/>
      <c r="G113" s="59"/>
      <c r="H113" s="59"/>
      <c r="I113" s="2"/>
      <c r="J113" s="2"/>
      <c r="K113" s="41"/>
    </row>
    <row r="114" spans="1:11" x14ac:dyDescent="0.25">
      <c r="A114" s="4"/>
      <c r="B114" s="5"/>
      <c r="C114" s="5"/>
      <c r="D114" s="6" t="s">
        <v>5</v>
      </c>
      <c r="E114" s="6"/>
      <c r="F114" s="6"/>
      <c r="G114" s="6"/>
      <c r="H114" s="6"/>
      <c r="I114" s="6"/>
      <c r="J114" s="6"/>
      <c r="K114" s="6"/>
    </row>
    <row r="115" spans="1:11" x14ac:dyDescent="0.25">
      <c r="A115" s="44" t="s">
        <v>76</v>
      </c>
      <c r="B115" s="10"/>
      <c r="C115" s="10"/>
      <c r="D115" s="11" t="s">
        <v>96</v>
      </c>
      <c r="E115" s="11" t="s">
        <v>66</v>
      </c>
      <c r="F115" s="11" t="s">
        <v>7</v>
      </c>
      <c r="G115" s="11" t="s">
        <v>6</v>
      </c>
      <c r="H115" s="11" t="s">
        <v>7</v>
      </c>
      <c r="I115" s="11" t="s">
        <v>8</v>
      </c>
      <c r="J115" s="11" t="s">
        <v>12</v>
      </c>
      <c r="K115" s="11" t="s">
        <v>7</v>
      </c>
    </row>
    <row r="116" spans="1:11" x14ac:dyDescent="0.25">
      <c r="A116" s="17" t="s">
        <v>97</v>
      </c>
      <c r="B116" s="60"/>
      <c r="C116" s="18"/>
      <c r="D116" s="31" t="s">
        <v>86</v>
      </c>
      <c r="E116" s="31" t="s">
        <v>68</v>
      </c>
      <c r="F116" s="31"/>
      <c r="G116" s="31" t="s">
        <v>12</v>
      </c>
      <c r="H116" s="31"/>
      <c r="I116" s="31" t="s">
        <v>12</v>
      </c>
      <c r="J116" s="31" t="s">
        <v>11</v>
      </c>
      <c r="K116" s="31"/>
    </row>
    <row r="117" spans="1:11" x14ac:dyDescent="0.25">
      <c r="A117" s="17"/>
      <c r="B117" s="60"/>
      <c r="C117" s="18"/>
      <c r="D117" s="31">
        <v>2024</v>
      </c>
      <c r="E117" s="31">
        <v>2024</v>
      </c>
      <c r="F117" s="31">
        <v>2024</v>
      </c>
      <c r="G117" s="31">
        <v>2024</v>
      </c>
      <c r="H117" s="31">
        <v>2024</v>
      </c>
      <c r="I117" s="31">
        <v>2024</v>
      </c>
      <c r="J117" s="31">
        <v>2024</v>
      </c>
      <c r="K117" s="31">
        <v>2024</v>
      </c>
    </row>
    <row r="118" spans="1:11" x14ac:dyDescent="0.25">
      <c r="A118" s="23" t="s">
        <v>98</v>
      </c>
      <c r="B118" s="24"/>
      <c r="C118" s="24"/>
      <c r="D118" s="25">
        <v>27973</v>
      </c>
      <c r="E118" s="25">
        <v>0</v>
      </c>
      <c r="F118" s="25">
        <v>27973</v>
      </c>
      <c r="G118" s="25">
        <v>0</v>
      </c>
      <c r="H118" s="25">
        <v>27973</v>
      </c>
      <c r="I118" s="25">
        <v>0</v>
      </c>
      <c r="J118" s="25"/>
      <c r="K118" s="25">
        <f t="shared" ref="K118:K124" si="9">+H118+I118+J118</f>
        <v>27973</v>
      </c>
    </row>
    <row r="119" spans="1:11" x14ac:dyDescent="0.25">
      <c r="A119" s="23" t="s">
        <v>99</v>
      </c>
      <c r="B119" s="24"/>
      <c r="C119" s="24"/>
      <c r="D119" s="25">
        <v>46000</v>
      </c>
      <c r="E119" s="25">
        <v>0</v>
      </c>
      <c r="F119" s="25">
        <v>46000</v>
      </c>
      <c r="G119" s="25">
        <v>0</v>
      </c>
      <c r="H119" s="25">
        <v>46000</v>
      </c>
      <c r="I119" s="25">
        <v>0</v>
      </c>
      <c r="J119" s="25"/>
      <c r="K119" s="25">
        <f t="shared" si="9"/>
        <v>46000</v>
      </c>
    </row>
    <row r="120" spans="1:11" x14ac:dyDescent="0.25">
      <c r="A120" s="23" t="s">
        <v>100</v>
      </c>
      <c r="B120" s="24"/>
      <c r="C120" s="24"/>
      <c r="D120" s="25">
        <v>25000</v>
      </c>
      <c r="E120" s="25">
        <v>0</v>
      </c>
      <c r="F120" s="25">
        <v>25000</v>
      </c>
      <c r="G120" s="25">
        <v>0</v>
      </c>
      <c r="H120" s="25">
        <v>25000</v>
      </c>
      <c r="I120" s="25">
        <v>0</v>
      </c>
      <c r="J120" s="25"/>
      <c r="K120" s="25">
        <f t="shared" si="9"/>
        <v>25000</v>
      </c>
    </row>
    <row r="121" spans="1:11" x14ac:dyDescent="0.25">
      <c r="A121" s="23" t="s">
        <v>101</v>
      </c>
      <c r="B121" s="24"/>
      <c r="C121" s="24"/>
      <c r="D121" s="25">
        <v>77367</v>
      </c>
      <c r="E121" s="25">
        <v>6210</v>
      </c>
      <c r="F121" s="25">
        <v>83577</v>
      </c>
      <c r="G121" s="25">
        <v>0</v>
      </c>
      <c r="H121" s="25">
        <v>83577</v>
      </c>
      <c r="I121" s="25">
        <v>0</v>
      </c>
      <c r="J121" s="25">
        <v>-6210</v>
      </c>
      <c r="K121" s="25">
        <f t="shared" si="9"/>
        <v>77367</v>
      </c>
    </row>
    <row r="122" spans="1:11" x14ac:dyDescent="0.25">
      <c r="A122" s="23" t="s">
        <v>102</v>
      </c>
      <c r="B122" s="24"/>
      <c r="C122" s="24"/>
      <c r="D122" s="25">
        <v>4000</v>
      </c>
      <c r="E122" s="25">
        <v>0</v>
      </c>
      <c r="F122" s="25">
        <v>4000</v>
      </c>
      <c r="G122" s="25">
        <v>0</v>
      </c>
      <c r="H122" s="25">
        <v>4000</v>
      </c>
      <c r="I122" s="25">
        <v>0</v>
      </c>
      <c r="J122" s="25"/>
      <c r="K122" s="25">
        <f t="shared" si="9"/>
        <v>4000</v>
      </c>
    </row>
    <row r="123" spans="1:11" x14ac:dyDescent="0.25">
      <c r="A123" s="23" t="s">
        <v>103</v>
      </c>
      <c r="B123" s="24"/>
      <c r="C123" s="24"/>
      <c r="D123" s="25">
        <v>10600</v>
      </c>
      <c r="E123" s="25">
        <v>0</v>
      </c>
      <c r="F123" s="25">
        <v>10600</v>
      </c>
      <c r="G123" s="25">
        <v>0</v>
      </c>
      <c r="H123" s="25">
        <v>10600</v>
      </c>
      <c r="I123" s="25">
        <v>0</v>
      </c>
      <c r="J123" s="25"/>
      <c r="K123" s="25">
        <f t="shared" si="9"/>
        <v>10600</v>
      </c>
    </row>
    <row r="124" spans="1:11" x14ac:dyDescent="0.25">
      <c r="A124" s="23" t="s">
        <v>104</v>
      </c>
      <c r="B124" s="24"/>
      <c r="C124" s="24"/>
      <c r="D124" s="25">
        <v>0</v>
      </c>
      <c r="E124" s="25">
        <v>0</v>
      </c>
      <c r="F124" s="25">
        <v>0</v>
      </c>
      <c r="G124" s="25">
        <v>54000</v>
      </c>
      <c r="H124" s="25">
        <v>54000</v>
      </c>
      <c r="I124" s="25">
        <v>0</v>
      </c>
      <c r="J124" s="25"/>
      <c r="K124" s="25">
        <f t="shared" si="9"/>
        <v>54000</v>
      </c>
    </row>
    <row r="125" spans="1:11" x14ac:dyDescent="0.25">
      <c r="A125" s="50" t="s">
        <v>95</v>
      </c>
      <c r="B125" s="51"/>
      <c r="C125" s="51"/>
      <c r="D125" s="61">
        <f>SUM(D118:D124)</f>
        <v>190940</v>
      </c>
      <c r="E125" s="61">
        <f t="shared" ref="E125:K125" si="10">SUM(E118:E124)</f>
        <v>6210</v>
      </c>
      <c r="F125" s="61">
        <f t="shared" si="10"/>
        <v>197150</v>
      </c>
      <c r="G125" s="61">
        <f t="shared" si="10"/>
        <v>54000</v>
      </c>
      <c r="H125" s="61">
        <f t="shared" si="10"/>
        <v>251150</v>
      </c>
      <c r="I125" s="61">
        <f t="shared" si="10"/>
        <v>0</v>
      </c>
      <c r="J125" s="61">
        <f t="shared" si="10"/>
        <v>-6210</v>
      </c>
      <c r="K125" s="61">
        <f t="shared" si="10"/>
        <v>244940</v>
      </c>
    </row>
    <row r="126" spans="1:11" x14ac:dyDescent="0.25">
      <c r="A126" s="2"/>
      <c r="B126" s="2"/>
      <c r="C126" s="2"/>
      <c r="D126" s="29"/>
      <c r="E126" s="29"/>
      <c r="F126" s="29"/>
      <c r="G126" s="29"/>
      <c r="H126" s="29"/>
      <c r="I126" s="29"/>
      <c r="J126" s="29"/>
      <c r="K126" s="29"/>
    </row>
    <row r="127" spans="1:11" x14ac:dyDescent="0.25">
      <c r="A127" s="2"/>
      <c r="B127" s="2"/>
      <c r="C127" s="2"/>
      <c r="D127" s="29"/>
      <c r="E127" s="29"/>
      <c r="F127" s="29"/>
      <c r="G127" s="29"/>
      <c r="H127" s="29"/>
      <c r="I127" s="29"/>
      <c r="J127" s="29"/>
      <c r="K127" s="29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41"/>
    </row>
    <row r="129" spans="1:11" x14ac:dyDescent="0.25">
      <c r="A129" s="4"/>
      <c r="B129" s="5"/>
      <c r="C129" s="5"/>
      <c r="D129" s="6" t="s">
        <v>5</v>
      </c>
      <c r="E129" s="6"/>
      <c r="F129" s="6"/>
      <c r="G129" s="6"/>
      <c r="H129" s="6"/>
      <c r="I129" s="6"/>
      <c r="J129" s="6"/>
      <c r="K129" s="6"/>
    </row>
    <row r="130" spans="1:11" x14ac:dyDescent="0.25">
      <c r="A130" s="44" t="s">
        <v>76</v>
      </c>
      <c r="B130" s="10"/>
      <c r="C130" s="10"/>
      <c r="D130" s="11" t="s">
        <v>65</v>
      </c>
      <c r="E130" s="11" t="s">
        <v>77</v>
      </c>
      <c r="F130" s="11" t="s">
        <v>7</v>
      </c>
      <c r="G130" s="11" t="s">
        <v>6</v>
      </c>
      <c r="H130" s="11" t="s">
        <v>7</v>
      </c>
      <c r="I130" s="11" t="s">
        <v>8</v>
      </c>
      <c r="J130" s="11" t="s">
        <v>12</v>
      </c>
      <c r="K130" s="11" t="s">
        <v>7</v>
      </c>
    </row>
    <row r="131" spans="1:11" x14ac:dyDescent="0.25">
      <c r="A131" s="17" t="s">
        <v>105</v>
      </c>
      <c r="B131" s="18"/>
      <c r="C131" s="18"/>
      <c r="D131" s="31" t="s">
        <v>86</v>
      </c>
      <c r="E131" s="31" t="s">
        <v>68</v>
      </c>
      <c r="F131" s="31"/>
      <c r="G131" s="31" t="s">
        <v>12</v>
      </c>
      <c r="H131" s="31"/>
      <c r="I131" s="31" t="s">
        <v>12</v>
      </c>
      <c r="J131" s="31" t="s">
        <v>11</v>
      </c>
      <c r="K131" s="31"/>
    </row>
    <row r="132" spans="1:11" x14ac:dyDescent="0.25">
      <c r="A132" s="44"/>
      <c r="B132" s="10"/>
      <c r="C132" s="10"/>
      <c r="D132" s="31">
        <v>2024</v>
      </c>
      <c r="E132" s="31">
        <v>2024</v>
      </c>
      <c r="F132" s="31">
        <v>2024</v>
      </c>
      <c r="G132" s="31">
        <v>2024</v>
      </c>
      <c r="H132" s="31">
        <v>2024</v>
      </c>
      <c r="I132" s="31">
        <v>2024</v>
      </c>
      <c r="J132" s="31">
        <v>2024</v>
      </c>
      <c r="K132" s="31">
        <v>2024</v>
      </c>
    </row>
    <row r="133" spans="1:11" x14ac:dyDescent="0.25">
      <c r="A133" s="52" t="s">
        <v>19</v>
      </c>
      <c r="B133" s="47"/>
      <c r="C133" s="47"/>
      <c r="D133" s="25">
        <v>33200</v>
      </c>
      <c r="E133" s="25">
        <v>0</v>
      </c>
      <c r="F133" s="25">
        <v>33200</v>
      </c>
      <c r="G133" s="25">
        <v>0</v>
      </c>
      <c r="H133" s="25">
        <v>33200</v>
      </c>
      <c r="I133" s="25">
        <v>65420</v>
      </c>
      <c r="J133" s="25">
        <v>0</v>
      </c>
      <c r="K133" s="25">
        <v>98620</v>
      </c>
    </row>
    <row r="134" spans="1:11" x14ac:dyDescent="0.25">
      <c r="A134" s="23" t="s">
        <v>95</v>
      </c>
      <c r="B134" s="24"/>
      <c r="C134" s="24"/>
      <c r="D134" s="27">
        <v>33200</v>
      </c>
      <c r="E134" s="25">
        <v>0</v>
      </c>
      <c r="F134" s="25">
        <v>33200</v>
      </c>
      <c r="G134" s="25">
        <v>0</v>
      </c>
      <c r="H134" s="27">
        <v>33200</v>
      </c>
      <c r="I134" s="25">
        <v>65420</v>
      </c>
      <c r="J134" s="25">
        <v>0</v>
      </c>
      <c r="K134" s="27">
        <v>98620</v>
      </c>
    </row>
    <row r="135" spans="1:11" x14ac:dyDescent="0.25">
      <c r="A135" s="23"/>
      <c r="B135" s="24"/>
      <c r="C135" s="24"/>
      <c r="D135" s="62"/>
      <c r="E135" s="36"/>
      <c r="F135" s="36"/>
      <c r="G135" s="36"/>
      <c r="H135" s="62"/>
      <c r="I135" s="29"/>
      <c r="J135" s="29"/>
      <c r="K135" s="63"/>
    </row>
    <row r="136" spans="1:11" x14ac:dyDescent="0.25">
      <c r="A136" s="30"/>
      <c r="B136" s="5"/>
      <c r="C136" s="5"/>
      <c r="D136" s="64" t="s">
        <v>5</v>
      </c>
      <c r="E136" s="64"/>
      <c r="F136" s="64"/>
      <c r="G136" s="64"/>
      <c r="H136" s="64"/>
      <c r="I136" s="64"/>
      <c r="J136" s="64"/>
      <c r="K136" s="64"/>
    </row>
    <row r="137" spans="1:11" x14ac:dyDescent="0.25">
      <c r="A137" s="44" t="s">
        <v>76</v>
      </c>
      <c r="B137" s="10"/>
      <c r="C137" s="10"/>
      <c r="D137" s="65" t="s">
        <v>96</v>
      </c>
      <c r="E137" s="65" t="s">
        <v>66</v>
      </c>
      <c r="F137" s="65" t="s">
        <v>7</v>
      </c>
      <c r="G137" s="65" t="s">
        <v>6</v>
      </c>
      <c r="H137" s="65" t="s">
        <v>7</v>
      </c>
      <c r="I137" s="65" t="s">
        <v>8</v>
      </c>
      <c r="J137" s="65" t="s">
        <v>12</v>
      </c>
      <c r="K137" s="65" t="s">
        <v>7</v>
      </c>
    </row>
    <row r="138" spans="1:11" x14ac:dyDescent="0.25">
      <c r="A138" s="17" t="s">
        <v>20</v>
      </c>
      <c r="B138" s="18"/>
      <c r="C138" s="18"/>
      <c r="D138" s="107" t="s">
        <v>86</v>
      </c>
      <c r="E138" s="66" t="s">
        <v>68</v>
      </c>
      <c r="F138" s="66"/>
      <c r="G138" s="66" t="s">
        <v>12</v>
      </c>
      <c r="H138" s="66"/>
      <c r="I138" s="66" t="s">
        <v>12</v>
      </c>
      <c r="J138" s="66" t="s">
        <v>11</v>
      </c>
      <c r="K138" s="66"/>
    </row>
    <row r="139" spans="1:11" x14ac:dyDescent="0.25">
      <c r="A139" s="67"/>
      <c r="B139" s="68"/>
      <c r="C139" s="68"/>
      <c r="D139" s="69">
        <v>2024</v>
      </c>
      <c r="E139" s="69">
        <v>2024</v>
      </c>
      <c r="F139" s="69">
        <v>2024</v>
      </c>
      <c r="G139" s="69">
        <v>2024</v>
      </c>
      <c r="H139" s="69">
        <v>2024</v>
      </c>
      <c r="I139" s="69">
        <v>2024</v>
      </c>
      <c r="J139" s="69">
        <v>2024</v>
      </c>
      <c r="K139" s="69">
        <v>2024</v>
      </c>
    </row>
    <row r="140" spans="1:11" x14ac:dyDescent="0.25">
      <c r="A140" s="23" t="s">
        <v>20</v>
      </c>
      <c r="B140" s="24"/>
      <c r="C140" s="24"/>
      <c r="D140" s="25">
        <v>26550</v>
      </c>
      <c r="E140" s="25">
        <v>0</v>
      </c>
      <c r="F140" s="25">
        <v>26550</v>
      </c>
      <c r="G140" s="25">
        <v>0</v>
      </c>
      <c r="H140" s="25">
        <v>26550</v>
      </c>
      <c r="I140" s="25">
        <v>24593</v>
      </c>
      <c r="J140" s="25"/>
      <c r="K140" s="25">
        <v>51143</v>
      </c>
    </row>
    <row r="141" spans="1:11" x14ac:dyDescent="0.25">
      <c r="A141" s="23" t="s">
        <v>95</v>
      </c>
      <c r="B141" s="24"/>
      <c r="C141" s="24"/>
      <c r="D141" s="27">
        <v>26550</v>
      </c>
      <c r="E141" s="25">
        <v>0</v>
      </c>
      <c r="F141" s="25">
        <v>26550</v>
      </c>
      <c r="G141" s="25">
        <v>0</v>
      </c>
      <c r="H141" s="27">
        <v>26550</v>
      </c>
      <c r="I141" s="25">
        <v>24593</v>
      </c>
      <c r="J141" s="25"/>
      <c r="K141" s="27">
        <v>51143</v>
      </c>
    </row>
    <row r="142" spans="1:11" x14ac:dyDescent="0.25">
      <c r="A142" s="47"/>
      <c r="B142" s="47"/>
      <c r="C142" s="47"/>
      <c r="D142" s="29"/>
      <c r="E142" s="70"/>
      <c r="F142" s="70"/>
      <c r="G142" s="70"/>
      <c r="H142" s="29"/>
      <c r="I142" s="29"/>
      <c r="J142" s="29"/>
      <c r="K142" s="41"/>
    </row>
    <row r="143" spans="1:11" x14ac:dyDescent="0.25">
      <c r="A143" s="3"/>
      <c r="B143" s="3"/>
      <c r="C143" s="3"/>
      <c r="D143" s="71"/>
      <c r="E143" s="71"/>
      <c r="F143" s="71"/>
      <c r="G143" s="71"/>
      <c r="H143" s="71"/>
      <c r="I143" s="71"/>
      <c r="J143" s="71"/>
      <c r="K143" s="72"/>
    </row>
    <row r="144" spans="1:11" x14ac:dyDescent="0.25">
      <c r="A144" s="73"/>
      <c r="B144" s="74"/>
      <c r="C144" s="74"/>
      <c r="D144" s="102" t="s">
        <v>5</v>
      </c>
      <c r="E144" s="75"/>
      <c r="F144" s="75"/>
      <c r="G144" s="75"/>
      <c r="H144" s="75"/>
      <c r="I144" s="75"/>
      <c r="J144" s="75"/>
      <c r="K144" s="75"/>
    </row>
    <row r="145" spans="1:11" x14ac:dyDescent="0.25">
      <c r="A145" s="76" t="s">
        <v>106</v>
      </c>
      <c r="B145" s="77"/>
      <c r="C145" s="77"/>
      <c r="D145" s="103" t="s">
        <v>65</v>
      </c>
      <c r="E145" s="12" t="s">
        <v>66</v>
      </c>
      <c r="F145" s="12" t="s">
        <v>7</v>
      </c>
      <c r="G145" s="12" t="s">
        <v>6</v>
      </c>
      <c r="H145" s="12" t="s">
        <v>7</v>
      </c>
      <c r="I145" s="12" t="s">
        <v>8</v>
      </c>
      <c r="J145" s="12" t="s">
        <v>12</v>
      </c>
      <c r="K145" s="12" t="s">
        <v>7</v>
      </c>
    </row>
    <row r="146" spans="1:11" x14ac:dyDescent="0.25">
      <c r="A146" s="78" t="s">
        <v>107</v>
      </c>
      <c r="B146" s="79"/>
      <c r="C146" s="79"/>
      <c r="D146" s="104" t="s">
        <v>86</v>
      </c>
      <c r="E146" s="80" t="s">
        <v>68</v>
      </c>
      <c r="F146" s="80"/>
      <c r="G146" s="80" t="s">
        <v>12</v>
      </c>
      <c r="H146" s="80"/>
      <c r="I146" s="80" t="s">
        <v>12</v>
      </c>
      <c r="J146" s="80" t="s">
        <v>11</v>
      </c>
      <c r="K146" s="80"/>
    </row>
    <row r="147" spans="1:11" x14ac:dyDescent="0.25">
      <c r="A147" s="50"/>
      <c r="B147" s="51"/>
      <c r="C147" s="51"/>
      <c r="D147" s="105">
        <v>2024</v>
      </c>
      <c r="E147" s="81">
        <v>2024</v>
      </c>
      <c r="F147" s="81">
        <v>2024</v>
      </c>
      <c r="G147" s="81">
        <v>2024</v>
      </c>
      <c r="H147" s="81">
        <v>2024</v>
      </c>
      <c r="I147" s="81">
        <v>2024</v>
      </c>
      <c r="J147" s="81">
        <v>2024</v>
      </c>
      <c r="K147" s="81">
        <v>2024</v>
      </c>
    </row>
    <row r="148" spans="1:11" x14ac:dyDescent="0.25">
      <c r="A148" s="23" t="s">
        <v>107</v>
      </c>
      <c r="B148" s="24"/>
      <c r="C148" s="24"/>
      <c r="D148" s="37">
        <v>39820</v>
      </c>
      <c r="E148" s="25">
        <v>0</v>
      </c>
      <c r="F148" s="25">
        <v>39820</v>
      </c>
      <c r="G148" s="25"/>
      <c r="H148" s="25">
        <v>39820</v>
      </c>
      <c r="I148" s="25"/>
      <c r="J148" s="25">
        <v>0</v>
      </c>
      <c r="K148" s="25">
        <v>39820</v>
      </c>
    </row>
    <row r="149" spans="1:11" x14ac:dyDescent="0.25">
      <c r="A149" s="23" t="s">
        <v>95</v>
      </c>
      <c r="B149" s="24"/>
      <c r="C149" s="24"/>
      <c r="D149" s="106">
        <v>39820</v>
      </c>
      <c r="E149" s="25">
        <v>0</v>
      </c>
      <c r="F149" s="25">
        <v>39820</v>
      </c>
      <c r="G149" s="25">
        <v>0</v>
      </c>
      <c r="H149" s="27">
        <v>39820</v>
      </c>
      <c r="I149" s="25">
        <v>0</v>
      </c>
      <c r="J149" s="25">
        <v>0</v>
      </c>
      <c r="K149" s="27">
        <v>39820</v>
      </c>
    </row>
    <row r="150" spans="1:11" x14ac:dyDescent="0.25">
      <c r="A150" s="47"/>
      <c r="B150" s="47"/>
      <c r="C150" s="47"/>
      <c r="D150" s="82"/>
      <c r="E150" s="83"/>
      <c r="F150" s="83"/>
      <c r="G150" s="83"/>
      <c r="H150" s="82"/>
      <c r="I150" s="29"/>
      <c r="J150" s="29"/>
      <c r="K150" s="41"/>
    </row>
    <row r="151" spans="1:11" x14ac:dyDescent="0.25">
      <c r="A151" s="2"/>
      <c r="B151" s="2"/>
      <c r="C151" s="2"/>
      <c r="D151" s="29"/>
      <c r="E151" s="70"/>
      <c r="F151" s="70"/>
      <c r="G151" s="70"/>
      <c r="H151" s="29"/>
      <c r="I151" s="29"/>
      <c r="J151" s="29"/>
      <c r="K151" s="41"/>
    </row>
    <row r="152" spans="1:11" x14ac:dyDescent="0.25">
      <c r="A152" s="73"/>
      <c r="B152" s="74"/>
      <c r="C152" s="74"/>
      <c r="D152" s="102" t="s">
        <v>5</v>
      </c>
      <c r="E152" s="75"/>
      <c r="F152" s="75"/>
      <c r="G152" s="75"/>
      <c r="H152" s="75"/>
      <c r="I152" s="75"/>
      <c r="J152" s="75"/>
      <c r="K152" s="75"/>
    </row>
    <row r="153" spans="1:11" x14ac:dyDescent="0.25">
      <c r="A153" s="76" t="s">
        <v>106</v>
      </c>
      <c r="B153" s="77"/>
      <c r="C153" s="77"/>
      <c r="D153" s="103" t="s">
        <v>65</v>
      </c>
      <c r="E153" s="12" t="s">
        <v>66</v>
      </c>
      <c r="F153" s="12" t="s">
        <v>7</v>
      </c>
      <c r="G153" s="12" t="s">
        <v>6</v>
      </c>
      <c r="H153" s="12" t="s">
        <v>7</v>
      </c>
      <c r="I153" s="12" t="s">
        <v>8</v>
      </c>
      <c r="J153" s="12" t="s">
        <v>123</v>
      </c>
      <c r="K153" s="12" t="s">
        <v>7</v>
      </c>
    </row>
    <row r="154" spans="1:11" x14ac:dyDescent="0.25">
      <c r="A154" s="78" t="s">
        <v>108</v>
      </c>
      <c r="B154" s="79"/>
      <c r="C154" s="79"/>
      <c r="D154" s="104" t="s">
        <v>86</v>
      </c>
      <c r="E154" s="80" t="s">
        <v>68</v>
      </c>
      <c r="F154" s="80"/>
      <c r="G154" s="80" t="s">
        <v>12</v>
      </c>
      <c r="H154" s="80"/>
      <c r="I154" s="80" t="s">
        <v>12</v>
      </c>
      <c r="J154" s="80" t="s">
        <v>11</v>
      </c>
      <c r="K154" s="80"/>
    </row>
    <row r="155" spans="1:11" x14ac:dyDescent="0.25">
      <c r="A155" s="50"/>
      <c r="B155" s="51"/>
      <c r="C155" s="51"/>
      <c r="D155" s="105">
        <v>2024</v>
      </c>
      <c r="E155" s="81">
        <v>2024</v>
      </c>
      <c r="F155" s="81">
        <v>2024</v>
      </c>
      <c r="G155" s="81">
        <v>2024</v>
      </c>
      <c r="H155" s="81">
        <v>2024</v>
      </c>
      <c r="I155" s="81">
        <v>2024</v>
      </c>
      <c r="J155" s="81">
        <v>2024</v>
      </c>
      <c r="K155" s="81">
        <v>2024</v>
      </c>
    </row>
    <row r="156" spans="1:11" x14ac:dyDescent="0.25">
      <c r="A156" s="23" t="s">
        <v>22</v>
      </c>
      <c r="B156" s="24"/>
      <c r="C156" s="24"/>
      <c r="D156" s="37">
        <v>0</v>
      </c>
      <c r="E156" s="25">
        <v>0</v>
      </c>
      <c r="F156" s="25">
        <v>0</v>
      </c>
      <c r="G156" s="25">
        <v>41000</v>
      </c>
      <c r="H156" s="25">
        <v>41000</v>
      </c>
      <c r="I156" s="25">
        <v>0</v>
      </c>
      <c r="J156" s="25"/>
      <c r="K156" s="25">
        <v>41000</v>
      </c>
    </row>
    <row r="157" spans="1:11" x14ac:dyDescent="0.25">
      <c r="A157" s="23" t="s">
        <v>95</v>
      </c>
      <c r="B157" s="24"/>
      <c r="C157" s="24"/>
      <c r="D157" s="106">
        <v>0</v>
      </c>
      <c r="E157" s="25">
        <v>0</v>
      </c>
      <c r="F157" s="25">
        <v>0</v>
      </c>
      <c r="G157" s="25">
        <v>41000</v>
      </c>
      <c r="H157" s="27">
        <v>41000</v>
      </c>
      <c r="I157" s="25">
        <v>0</v>
      </c>
      <c r="J157" s="25"/>
      <c r="K157" s="27">
        <v>41000</v>
      </c>
    </row>
    <row r="158" spans="1:11" x14ac:dyDescent="0.25">
      <c r="A158" s="2"/>
      <c r="B158" s="2"/>
      <c r="C158" s="2"/>
      <c r="D158" s="29"/>
      <c r="E158" s="70"/>
      <c r="F158" s="70"/>
      <c r="G158" s="70"/>
      <c r="H158" s="29"/>
      <c r="I158" s="70"/>
      <c r="J158" s="70"/>
      <c r="K158" s="29"/>
    </row>
    <row r="159" spans="1:11" x14ac:dyDescent="0.25">
      <c r="A159" s="2"/>
      <c r="B159" s="2"/>
      <c r="C159" s="2"/>
      <c r="D159" s="29"/>
      <c r="E159" s="70"/>
      <c r="F159" s="70"/>
      <c r="G159" s="70"/>
      <c r="H159" s="29"/>
      <c r="I159" s="29"/>
      <c r="J159" s="29"/>
      <c r="K159" s="41"/>
    </row>
    <row r="160" spans="1:11" ht="15.75" x14ac:dyDescent="0.25">
      <c r="A160" s="84" t="s">
        <v>76</v>
      </c>
      <c r="B160" s="85"/>
      <c r="C160" s="85"/>
      <c r="D160" s="61" t="s">
        <v>5</v>
      </c>
      <c r="E160" s="61" t="s">
        <v>66</v>
      </c>
      <c r="F160" s="61" t="s">
        <v>7</v>
      </c>
      <c r="G160" s="86" t="s">
        <v>109</v>
      </c>
      <c r="H160" s="16" t="s">
        <v>7</v>
      </c>
      <c r="I160" s="86" t="s">
        <v>110</v>
      </c>
      <c r="J160" s="86" t="s">
        <v>124</v>
      </c>
      <c r="K160" s="16" t="s">
        <v>7</v>
      </c>
    </row>
    <row r="161" spans="1:17" ht="15.75" x14ac:dyDescent="0.25">
      <c r="A161" s="84" t="s">
        <v>23</v>
      </c>
      <c r="B161" s="85"/>
      <c r="C161" s="85"/>
      <c r="D161" s="87" t="s">
        <v>65</v>
      </c>
      <c r="E161" s="61" t="s">
        <v>68</v>
      </c>
      <c r="F161" s="87">
        <v>2024</v>
      </c>
      <c r="G161" s="87" t="s">
        <v>111</v>
      </c>
      <c r="H161" s="16">
        <v>2024</v>
      </c>
      <c r="I161" s="88" t="s">
        <v>111</v>
      </c>
      <c r="J161" s="88" t="s">
        <v>111</v>
      </c>
      <c r="K161" s="16">
        <v>2024</v>
      </c>
    </row>
    <row r="162" spans="1:17" x14ac:dyDescent="0.25">
      <c r="A162" s="23" t="s">
        <v>23</v>
      </c>
      <c r="B162" s="24"/>
      <c r="C162" s="24"/>
      <c r="D162" s="25">
        <v>0</v>
      </c>
      <c r="E162" s="25">
        <v>0</v>
      </c>
      <c r="F162" s="25">
        <v>0</v>
      </c>
      <c r="G162" s="25">
        <v>0</v>
      </c>
      <c r="H162" s="89">
        <v>0</v>
      </c>
      <c r="I162" s="25">
        <v>145000</v>
      </c>
      <c r="J162" s="25">
        <v>0</v>
      </c>
      <c r="K162" s="90">
        <v>145000</v>
      </c>
    </row>
    <row r="163" spans="1:17" x14ac:dyDescent="0.25">
      <c r="A163" s="23" t="s">
        <v>95</v>
      </c>
      <c r="B163" s="24"/>
      <c r="C163" s="24"/>
      <c r="D163" s="27">
        <v>0</v>
      </c>
      <c r="E163" s="25">
        <v>0</v>
      </c>
      <c r="F163" s="27">
        <v>0</v>
      </c>
      <c r="G163" s="27">
        <v>0</v>
      </c>
      <c r="H163" s="91">
        <v>0</v>
      </c>
      <c r="I163" s="27">
        <v>145000</v>
      </c>
      <c r="J163" s="27">
        <v>0</v>
      </c>
      <c r="K163" s="92">
        <v>145000</v>
      </c>
    </row>
    <row r="164" spans="1:17" x14ac:dyDescent="0.25">
      <c r="A164" s="52"/>
      <c r="B164" s="47"/>
      <c r="C164" s="47"/>
      <c r="D164" s="93"/>
      <c r="E164" s="53"/>
      <c r="F164" s="93"/>
      <c r="G164" s="93"/>
      <c r="H164" s="94"/>
      <c r="I164" s="2"/>
      <c r="J164" s="2"/>
      <c r="K164" s="41"/>
    </row>
    <row r="165" spans="1:17" x14ac:dyDescent="0.25">
      <c r="A165" s="52"/>
      <c r="B165" s="47"/>
      <c r="C165" s="47"/>
      <c r="D165" s="93"/>
      <c r="E165" s="53"/>
      <c r="F165" s="93"/>
      <c r="G165" s="93"/>
      <c r="H165" s="94"/>
      <c r="I165" s="2"/>
      <c r="J165" s="2"/>
      <c r="K165" s="41"/>
    </row>
    <row r="166" spans="1:17" x14ac:dyDescent="0.25">
      <c r="A166" s="4"/>
      <c r="B166" s="5"/>
      <c r="C166" s="5"/>
      <c r="D166" s="6" t="s">
        <v>5</v>
      </c>
      <c r="E166" s="6"/>
      <c r="F166" s="6"/>
      <c r="G166" s="6"/>
      <c r="H166" s="6"/>
      <c r="I166" s="6"/>
      <c r="J166" s="6"/>
      <c r="K166" s="6"/>
    </row>
    <row r="167" spans="1:17" x14ac:dyDescent="0.25">
      <c r="A167" s="44" t="s">
        <v>112</v>
      </c>
      <c r="B167" s="10"/>
      <c r="C167" s="10"/>
      <c r="D167" s="11" t="s">
        <v>65</v>
      </c>
      <c r="E167" s="11" t="s">
        <v>113</v>
      </c>
      <c r="F167" s="11" t="s">
        <v>7</v>
      </c>
      <c r="G167" s="11" t="s">
        <v>6</v>
      </c>
      <c r="H167" s="11" t="s">
        <v>7</v>
      </c>
      <c r="I167" s="11" t="s">
        <v>8</v>
      </c>
      <c r="J167" s="11" t="s">
        <v>12</v>
      </c>
      <c r="K167" s="11" t="s">
        <v>7</v>
      </c>
    </row>
    <row r="168" spans="1:17" x14ac:dyDescent="0.25">
      <c r="A168" s="95"/>
      <c r="B168" s="18"/>
      <c r="C168" s="18"/>
      <c r="D168" s="31" t="s">
        <v>86</v>
      </c>
      <c r="E168" s="31" t="s">
        <v>68</v>
      </c>
      <c r="F168" s="31"/>
      <c r="G168" s="31" t="s">
        <v>12</v>
      </c>
      <c r="H168" s="31"/>
      <c r="I168" s="31" t="s">
        <v>12</v>
      </c>
      <c r="J168" s="31" t="s">
        <v>11</v>
      </c>
      <c r="K168" s="31"/>
    </row>
    <row r="169" spans="1:17" x14ac:dyDescent="0.25">
      <c r="A169" s="95"/>
      <c r="B169" s="18"/>
      <c r="C169" s="18"/>
      <c r="D169" s="31">
        <v>2024</v>
      </c>
      <c r="E169" s="31">
        <v>2024</v>
      </c>
      <c r="F169" s="31">
        <v>2024</v>
      </c>
      <c r="G169" s="31">
        <v>2024</v>
      </c>
      <c r="H169" s="31">
        <v>2024</v>
      </c>
      <c r="I169" s="31">
        <v>2024</v>
      </c>
      <c r="J169" s="31">
        <v>2024</v>
      </c>
      <c r="K169" s="31">
        <v>2024</v>
      </c>
    </row>
    <row r="170" spans="1:17" x14ac:dyDescent="0.25">
      <c r="A170" s="23" t="s">
        <v>114</v>
      </c>
      <c r="B170" s="24"/>
      <c r="C170" s="24"/>
      <c r="D170" s="28">
        <v>0</v>
      </c>
      <c r="E170" s="25">
        <v>3400</v>
      </c>
      <c r="F170" s="25">
        <v>3400</v>
      </c>
      <c r="G170" s="25"/>
      <c r="H170" s="25">
        <v>3400</v>
      </c>
      <c r="I170" s="25"/>
      <c r="J170" s="25">
        <v>381.97</v>
      </c>
      <c r="K170" s="25">
        <f t="shared" ref="K170:K176" si="11">+H170+I170+J170</f>
        <v>3781.9700000000003</v>
      </c>
    </row>
    <row r="171" spans="1:17" x14ac:dyDescent="0.25">
      <c r="A171" s="23" t="s">
        <v>115</v>
      </c>
      <c r="B171" s="24"/>
      <c r="C171" s="24"/>
      <c r="D171" s="28">
        <v>0</v>
      </c>
      <c r="E171" s="25">
        <v>2500</v>
      </c>
      <c r="F171" s="25">
        <v>2500</v>
      </c>
      <c r="G171" s="25"/>
      <c r="H171" s="25">
        <v>2500</v>
      </c>
      <c r="I171" s="25"/>
      <c r="J171" s="25">
        <v>-583.17999999999995</v>
      </c>
      <c r="K171" s="25">
        <f t="shared" si="11"/>
        <v>1916.8200000000002</v>
      </c>
    </row>
    <row r="172" spans="1:17" x14ac:dyDescent="0.25">
      <c r="A172" s="23" t="s">
        <v>26</v>
      </c>
      <c r="B172" s="24"/>
      <c r="C172" s="24"/>
      <c r="D172" s="28">
        <v>0</v>
      </c>
      <c r="E172" s="25">
        <v>26600</v>
      </c>
      <c r="F172" s="25">
        <v>26600</v>
      </c>
      <c r="G172" s="25"/>
      <c r="H172" s="25">
        <v>26600</v>
      </c>
      <c r="I172" s="25"/>
      <c r="J172" s="25">
        <v>50681.88</v>
      </c>
      <c r="K172" s="25">
        <f t="shared" si="11"/>
        <v>77281.88</v>
      </c>
    </row>
    <row r="173" spans="1:17" x14ac:dyDescent="0.25">
      <c r="A173" s="23" t="s">
        <v>116</v>
      </c>
      <c r="B173" s="24"/>
      <c r="C173" s="24"/>
      <c r="D173" s="28">
        <v>0</v>
      </c>
      <c r="E173" s="25">
        <v>20000</v>
      </c>
      <c r="F173" s="25">
        <v>20000</v>
      </c>
      <c r="G173" s="25"/>
      <c r="H173" s="25">
        <v>20000</v>
      </c>
      <c r="I173" s="25"/>
      <c r="J173" s="25">
        <v>-7085.3</v>
      </c>
      <c r="K173" s="25">
        <f t="shared" si="11"/>
        <v>12914.7</v>
      </c>
    </row>
    <row r="174" spans="1:17" x14ac:dyDescent="0.25">
      <c r="A174" s="23" t="s">
        <v>117</v>
      </c>
      <c r="B174" s="24"/>
      <c r="C174" s="24"/>
      <c r="D174" s="28">
        <v>0</v>
      </c>
      <c r="E174" s="25">
        <v>4000</v>
      </c>
      <c r="F174" s="25">
        <v>4000</v>
      </c>
      <c r="G174" s="25"/>
      <c r="H174" s="25">
        <v>4000</v>
      </c>
      <c r="I174" s="25"/>
      <c r="J174" s="25">
        <v>-2500</v>
      </c>
      <c r="K174" s="25">
        <f t="shared" si="11"/>
        <v>1500</v>
      </c>
    </row>
    <row r="175" spans="1:17" x14ac:dyDescent="0.25">
      <c r="A175" s="23" t="s">
        <v>27</v>
      </c>
      <c r="B175" s="24"/>
      <c r="C175" s="24"/>
      <c r="D175" s="28">
        <v>0</v>
      </c>
      <c r="E175" s="25">
        <v>12000</v>
      </c>
      <c r="F175" s="25">
        <v>12000</v>
      </c>
      <c r="G175" s="25"/>
      <c r="H175" s="25">
        <v>12000</v>
      </c>
      <c r="I175" s="25"/>
      <c r="J175" s="25">
        <v>4851.1499999999996</v>
      </c>
      <c r="K175" s="25">
        <f t="shared" si="11"/>
        <v>16851.150000000001</v>
      </c>
      <c r="Q175" s="109"/>
    </row>
    <row r="176" spans="1:17" x14ac:dyDescent="0.25">
      <c r="A176" s="23" t="s">
        <v>118</v>
      </c>
      <c r="B176" s="24"/>
      <c r="C176" s="24"/>
      <c r="D176" s="28">
        <v>0</v>
      </c>
      <c r="E176" s="25">
        <v>12000</v>
      </c>
      <c r="F176" s="25">
        <v>12000</v>
      </c>
      <c r="G176" s="25"/>
      <c r="H176" s="25">
        <v>12000</v>
      </c>
      <c r="I176" s="25"/>
      <c r="J176" s="25">
        <v>-12000</v>
      </c>
      <c r="K176" s="25">
        <f t="shared" si="11"/>
        <v>0</v>
      </c>
      <c r="Q176" s="109"/>
    </row>
    <row r="177" spans="1:17" x14ac:dyDescent="0.25">
      <c r="A177" s="96" t="s">
        <v>95</v>
      </c>
      <c r="B177" s="97"/>
      <c r="C177" s="97"/>
      <c r="D177" s="98">
        <f>SUM(D170:D176)</f>
        <v>0</v>
      </c>
      <c r="E177" s="98">
        <f t="shared" ref="E177:K177" si="12">SUM(E170:E176)</f>
        <v>80500</v>
      </c>
      <c r="F177" s="98">
        <f t="shared" si="12"/>
        <v>80500</v>
      </c>
      <c r="G177" s="98">
        <f t="shared" si="12"/>
        <v>0</v>
      </c>
      <c r="H177" s="98">
        <f t="shared" si="12"/>
        <v>80500</v>
      </c>
      <c r="I177" s="98">
        <f t="shared" si="12"/>
        <v>0</v>
      </c>
      <c r="J177" s="98">
        <f t="shared" si="12"/>
        <v>33746.519999999997</v>
      </c>
      <c r="K177" s="98">
        <f t="shared" si="12"/>
        <v>114246.52000000002</v>
      </c>
      <c r="Q177" s="109"/>
    </row>
    <row r="178" spans="1:17" x14ac:dyDescent="0.25">
      <c r="A178" s="23"/>
      <c r="B178" s="24"/>
      <c r="C178" s="24"/>
      <c r="D178" s="28"/>
      <c r="E178" s="25"/>
      <c r="F178" s="25"/>
      <c r="G178" s="25"/>
      <c r="H178" s="25"/>
      <c r="I178" s="25"/>
      <c r="J178" s="25"/>
      <c r="K178" s="25"/>
    </row>
    <row r="179" spans="1:17" x14ac:dyDescent="0.25">
      <c r="A179" s="23"/>
      <c r="B179" s="24"/>
      <c r="C179" s="24"/>
      <c r="D179" s="28"/>
      <c r="E179" s="27"/>
      <c r="F179" s="27"/>
      <c r="G179" s="27"/>
      <c r="H179" s="27"/>
      <c r="I179" s="27"/>
      <c r="J179" s="27"/>
      <c r="K179" s="27"/>
      <c r="Q179" s="109"/>
    </row>
    <row r="180" spans="1:17" x14ac:dyDescent="0.25">
      <c r="A180" s="32" t="s">
        <v>119</v>
      </c>
      <c r="B180" s="14"/>
      <c r="C180" s="14"/>
      <c r="D180" s="40">
        <f>D69+D82+D95+D109+D125+D134+D141+D149+D157+D163+D177</f>
        <v>1506410</v>
      </c>
      <c r="E180" s="40">
        <f t="shared" ref="E180:K180" si="13">E69+E82+E95+E109+E125+E134+E141+E149+E157+E163+E177</f>
        <v>147600</v>
      </c>
      <c r="F180" s="40">
        <f t="shared" si="13"/>
        <v>1654010</v>
      </c>
      <c r="G180" s="40">
        <f t="shared" si="13"/>
        <v>133970</v>
      </c>
      <c r="H180" s="40">
        <f t="shared" si="13"/>
        <v>1787980</v>
      </c>
      <c r="I180" s="40">
        <f t="shared" si="13"/>
        <v>331479</v>
      </c>
      <c r="J180" s="40">
        <f t="shared" si="13"/>
        <v>64228</v>
      </c>
      <c r="K180" s="40">
        <f t="shared" si="13"/>
        <v>2183687</v>
      </c>
      <c r="Q180" s="109"/>
    </row>
    <row r="181" spans="1:17" x14ac:dyDescent="0.25">
      <c r="A181" s="23"/>
      <c r="B181" s="24"/>
      <c r="C181" s="24"/>
      <c r="D181" s="28"/>
      <c r="E181" s="28"/>
      <c r="F181" s="28"/>
      <c r="G181" s="28"/>
      <c r="H181" s="28"/>
      <c r="I181" s="28"/>
      <c r="J181" s="28"/>
      <c r="K181" s="28"/>
      <c r="Q181" s="109"/>
    </row>
    <row r="182" spans="1:17" ht="15.75" x14ac:dyDescent="0.25">
      <c r="A182" s="99"/>
      <c r="B182" s="101" t="s">
        <v>120</v>
      </c>
      <c r="C182" s="99"/>
      <c r="D182" s="100"/>
      <c r="E182" s="99"/>
      <c r="F182" s="99"/>
      <c r="G182" s="99"/>
      <c r="H182" s="99"/>
      <c r="I182" s="99"/>
      <c r="J182" s="99"/>
      <c r="K182" s="99"/>
      <c r="Q182" s="109"/>
    </row>
    <row r="183" spans="1:17" ht="15.75" x14ac:dyDescent="0.25">
      <c r="A183" s="99"/>
      <c r="B183" s="99"/>
      <c r="C183" s="99"/>
      <c r="D183" s="100"/>
      <c r="E183" s="99"/>
      <c r="F183" s="99" t="s">
        <v>121</v>
      </c>
      <c r="G183" s="99"/>
      <c r="H183" s="99"/>
      <c r="I183" s="99"/>
      <c r="J183" s="99"/>
      <c r="K183" s="99"/>
    </row>
    <row r="184" spans="1:17" ht="15.75" x14ac:dyDescent="0.25">
      <c r="A184" s="99"/>
      <c r="B184" s="101"/>
      <c r="C184" s="99"/>
      <c r="D184" s="100"/>
      <c r="E184" s="99"/>
      <c r="F184" s="99" t="s">
        <v>122</v>
      </c>
      <c r="G184" s="99"/>
      <c r="H184" s="99"/>
      <c r="I184" s="99"/>
      <c r="J184" s="99"/>
      <c r="K184" s="99"/>
    </row>
    <row r="185" spans="1:17" ht="15.75" x14ac:dyDescent="0.25">
      <c r="A185" s="99"/>
      <c r="B185" s="101"/>
      <c r="C185" s="99"/>
      <c r="D185" s="100"/>
      <c r="E185" s="99"/>
      <c r="F185" s="99"/>
      <c r="G185" s="99"/>
      <c r="H185" s="99"/>
      <c r="I185" s="101"/>
      <c r="J185" s="101"/>
      <c r="K185" s="99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</dc:creator>
  <cp:lastModifiedBy>Zoran Jendrasic</cp:lastModifiedBy>
  <cp:lastPrinted>2024-12-16T13:10:43Z</cp:lastPrinted>
  <dcterms:created xsi:type="dcterms:W3CDTF">2024-11-30T07:01:38Z</dcterms:created>
  <dcterms:modified xsi:type="dcterms:W3CDTF">2024-12-16T13:14:25Z</dcterms:modified>
</cp:coreProperties>
</file>